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ilvia/Documents/Screencasts/Marketing/EMAILING2023/Free Lectures/CFlecture/"/>
    </mc:Choice>
  </mc:AlternateContent>
  <xr:revisionPtr revIDLastSave="0" documentId="13_ncr:1_{D2C58EF6-8FC2-1746-BB1F-3F89F6E4BD81}" xr6:coauthVersionLast="47" xr6:coauthVersionMax="47" xr10:uidLastSave="{00000000-0000-0000-0000-000000000000}"/>
  <bookViews>
    <workbookView xWindow="3740" yWindow="500" windowWidth="30620" windowHeight="20720" xr2:uid="{00000000-000D-0000-FFFF-FFFF00000000}"/>
  </bookViews>
  <sheets>
    <sheet name="StofCF CLEAN" sheetId="22" r:id="rId1"/>
    <sheet name="StofCF SOLVED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9" i="22" l="1"/>
  <c r="K29" i="22"/>
  <c r="H28" i="22"/>
  <c r="K28" i="22"/>
  <c r="K31" i="22" s="1"/>
  <c r="H23" i="22"/>
  <c r="K23" i="22"/>
  <c r="K25" i="22" s="1"/>
  <c r="K19" i="22"/>
  <c r="H15" i="22"/>
  <c r="K15" i="22"/>
  <c r="H14" i="22"/>
  <c r="K14" i="22" s="1"/>
  <c r="H13" i="22"/>
  <c r="H16" i="22" s="1"/>
  <c r="H20" i="22" s="1"/>
  <c r="H33" i="22" s="1"/>
  <c r="H39" i="22" s="1"/>
  <c r="K13" i="22"/>
  <c r="K11" i="22"/>
  <c r="K10" i="22"/>
  <c r="K12" i="22" s="1"/>
  <c r="K16" i="22" s="1"/>
  <c r="K20" i="22" s="1"/>
  <c r="K33" i="22" s="1"/>
  <c r="K39" i="22" s="1"/>
  <c r="K9" i="22"/>
  <c r="H7" i="22"/>
  <c r="K7" i="22"/>
  <c r="H37" i="22"/>
  <c r="K37" i="22" s="1"/>
  <c r="H35" i="22"/>
  <c r="K35" i="22" s="1"/>
  <c r="J39" i="22"/>
  <c r="I39" i="22"/>
  <c r="H12" i="22"/>
  <c r="H25" i="22"/>
  <c r="H31" i="22"/>
  <c r="B27" i="22"/>
  <c r="B30" i="22" s="1"/>
  <c r="B32" i="22" s="1"/>
  <c r="D19" i="22"/>
  <c r="C18" i="22"/>
  <c r="C10" i="22"/>
  <c r="C19" i="22"/>
  <c r="B18" i="22"/>
  <c r="B19" i="22" s="1"/>
  <c r="B10" i="22"/>
  <c r="D13" i="21"/>
  <c r="H28" i="21"/>
  <c r="K28" i="21"/>
  <c r="D16" i="21"/>
  <c r="H29" i="21"/>
  <c r="K29" i="21"/>
  <c r="K31" i="21"/>
  <c r="D6" i="21"/>
  <c r="H23" i="21"/>
  <c r="I23" i="21"/>
  <c r="K23" i="21"/>
  <c r="K25" i="21"/>
  <c r="D14" i="21"/>
  <c r="H7" i="21"/>
  <c r="K7" i="21" s="1"/>
  <c r="K12" i="21" s="1"/>
  <c r="K16" i="21" s="1"/>
  <c r="J7" i="21"/>
  <c r="J19" i="21" s="1"/>
  <c r="K19" i="21" s="1"/>
  <c r="K9" i="21"/>
  <c r="K10" i="21"/>
  <c r="K11" i="21"/>
  <c r="D7" i="21"/>
  <c r="H13" i="21"/>
  <c r="K13" i="21"/>
  <c r="D8" i="21"/>
  <c r="H14" i="21"/>
  <c r="K14" i="21"/>
  <c r="D17" i="21"/>
  <c r="H15" i="21"/>
  <c r="K15" i="21"/>
  <c r="K17" i="21"/>
  <c r="K18" i="21"/>
  <c r="H37" i="21"/>
  <c r="K37" i="21"/>
  <c r="H35" i="21"/>
  <c r="K35" i="21"/>
  <c r="D15" i="21"/>
  <c r="D9" i="21"/>
  <c r="H25" i="21"/>
  <c r="I39" i="21"/>
  <c r="B27" i="21"/>
  <c r="B18" i="21"/>
  <c r="C18" i="21"/>
  <c r="C10" i="21"/>
  <c r="B10" i="21"/>
  <c r="B19" i="21" s="1"/>
  <c r="D19" i="21"/>
  <c r="H31" i="21"/>
  <c r="B30" i="21"/>
  <c r="B32" i="21"/>
  <c r="C19" i="21"/>
  <c r="K20" i="21" l="1"/>
  <c r="K33" i="21" s="1"/>
  <c r="K39" i="21" s="1"/>
  <c r="H12" i="21"/>
  <c r="H16" i="21" s="1"/>
  <c r="H20" i="21" s="1"/>
  <c r="H33" i="21" s="1"/>
  <c r="H39" i="21" s="1"/>
  <c r="J39" i="21"/>
</calcChain>
</file>

<file path=xl/sharedStrings.xml><?xml version="1.0" encoding="utf-8"?>
<sst xmlns="http://schemas.openxmlformats.org/spreadsheetml/2006/main" count="138" uniqueCount="64">
  <si>
    <t>TOTAL ASSETS</t>
  </si>
  <si>
    <t>Cost of sales</t>
  </si>
  <si>
    <t>Interest paid</t>
  </si>
  <si>
    <t>Depreciation</t>
  </si>
  <si>
    <t>Income tax expense</t>
  </si>
  <si>
    <t>F</t>
  </si>
  <si>
    <t>I</t>
  </si>
  <si>
    <t>ASSETS</t>
  </si>
  <si>
    <t>Gross profit</t>
  </si>
  <si>
    <t>Share capital</t>
  </si>
  <si>
    <t>Retained earnings</t>
  </si>
  <si>
    <t>Inventories</t>
  </si>
  <si>
    <t>Trade and other receivables</t>
  </si>
  <si>
    <t>Cash and cash equivalents</t>
  </si>
  <si>
    <t>EQUITY &amp; LIABILITIES</t>
  </si>
  <si>
    <t>TOTAL EQUITY &amp; LIABILITIES</t>
  </si>
  <si>
    <t>Cash generated from operations</t>
  </si>
  <si>
    <t>Income taxes paid</t>
  </si>
  <si>
    <t>Net cash from operating activities</t>
  </si>
  <si>
    <t>Purchase of PPE</t>
  </si>
  <si>
    <t>Proceeds from issue of share capital</t>
  </si>
  <si>
    <t>Proceeds from long-term borrowings</t>
  </si>
  <si>
    <t>Net increase in cash and cash equivalents</t>
  </si>
  <si>
    <t>Cash and cash equivalents at beginning of period</t>
  </si>
  <si>
    <t>Cash and cash equivalents at end of period</t>
  </si>
  <si>
    <t>Sales</t>
  </si>
  <si>
    <t>Profit before taxation</t>
  </si>
  <si>
    <t>Check</t>
  </si>
  <si>
    <t>Dividends paid</t>
  </si>
  <si>
    <t>O</t>
  </si>
  <si>
    <t>PROFIT</t>
  </si>
  <si>
    <t>PROFIT FOR THE YEAR</t>
  </si>
  <si>
    <t>Statement of financial position</t>
  </si>
  <si>
    <t>Cash flows from operating activities (indirect method)</t>
  </si>
  <si>
    <t>Adjustments for:</t>
  </si>
  <si>
    <t xml:space="preserve">   Depreciation</t>
  </si>
  <si>
    <t xml:space="preserve">   Interest expense </t>
  </si>
  <si>
    <t>Cash from operations before working capital changes</t>
  </si>
  <si>
    <t xml:space="preserve">   Increase in trade and other receivables</t>
  </si>
  <si>
    <t xml:space="preserve">   Increase in payables</t>
  </si>
  <si>
    <t xml:space="preserve">Cash flows from investing activities </t>
  </si>
  <si>
    <t>Net cash used in investing activities</t>
  </si>
  <si>
    <t xml:space="preserve">Cash flows from financing activities </t>
  </si>
  <si>
    <t>Long-term borrowings</t>
  </si>
  <si>
    <t>Net cash from financing activities</t>
  </si>
  <si>
    <t>Change in FP</t>
  </si>
  <si>
    <t>Part in CF</t>
  </si>
  <si>
    <t xml:space="preserve">   Loss on sale of PPE</t>
  </si>
  <si>
    <t>FR</t>
  </si>
  <si>
    <t>Property, plant and equipment</t>
  </si>
  <si>
    <t>20X4</t>
  </si>
  <si>
    <t>20X3</t>
  </si>
  <si>
    <t>Payments of finance lease liabilities</t>
  </si>
  <si>
    <t xml:space="preserve">Statement of PL and other comprehensive income </t>
  </si>
  <si>
    <t>Suppliers and employees</t>
  </si>
  <si>
    <t>Other expenses</t>
  </si>
  <si>
    <t xml:space="preserve">   Decrease in inventories</t>
  </si>
  <si>
    <t>Adjustments for non-cash items</t>
  </si>
  <si>
    <t>Income tax</t>
  </si>
  <si>
    <t>CF statement</t>
  </si>
  <si>
    <t>Changes</t>
  </si>
  <si>
    <t xml:space="preserve"> as of 31/12/20X3 and 20X4 (CU):</t>
  </si>
  <si>
    <t>for the year ended 31/12/20X4  (CU):</t>
  </si>
  <si>
    <t>for the year ended 31/12/20X4 (CU):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</si>
</sst>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5" fillId="0" borderId="0" xfId="0" applyFont="1"/>
    <xf numFmtId="0" fontId="5" fillId="0" borderId="3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3" fillId="0" borderId="0" xfId="0" applyFont="1" applyAlignment="1">
      <alignment horizontal="center"/>
    </xf>
    <xf numFmtId="0" fontId="4" fillId="2" borderId="3" xfId="0" applyFont="1" applyFill="1" applyBorder="1"/>
    <xf numFmtId="3" fontId="4" fillId="2" borderId="1" xfId="0" applyNumberFormat="1" applyFont="1" applyFill="1" applyBorder="1"/>
    <xf numFmtId="3" fontId="4" fillId="2" borderId="3" xfId="0" applyNumberFormat="1" applyFont="1" applyFill="1" applyBorder="1"/>
    <xf numFmtId="3" fontId="5" fillId="0" borderId="0" xfId="0" applyNumberFormat="1" applyFont="1"/>
    <xf numFmtId="0" fontId="5" fillId="0" borderId="7" xfId="0" applyFont="1" applyBorder="1"/>
    <xf numFmtId="0" fontId="3" fillId="0" borderId="5" xfId="0" applyFont="1" applyBorder="1"/>
    <xf numFmtId="3" fontId="3" fillId="0" borderId="6" xfId="0" applyNumberFormat="1" applyFont="1" applyBorder="1"/>
    <xf numFmtId="0" fontId="4" fillId="0" borderId="7" xfId="0" applyFont="1" applyBorder="1"/>
    <xf numFmtId="3" fontId="4" fillId="0" borderId="8" xfId="0" applyNumberFormat="1" applyFont="1" applyBorder="1"/>
    <xf numFmtId="0" fontId="6" fillId="0" borderId="0" xfId="0" applyFont="1"/>
    <xf numFmtId="3" fontId="5" fillId="0" borderId="8" xfId="0" applyNumberFormat="1" applyFont="1" applyBorder="1"/>
    <xf numFmtId="0" fontId="4" fillId="2" borderId="7" xfId="0" applyFont="1" applyFill="1" applyBorder="1"/>
    <xf numFmtId="3" fontId="4" fillId="2" borderId="8" xfId="0" applyNumberFormat="1" applyFont="1" applyFill="1" applyBorder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/>
    <xf numFmtId="0" fontId="4" fillId="0" borderId="2" xfId="0" applyFont="1" applyBorder="1"/>
    <xf numFmtId="3" fontId="4" fillId="0" borderId="2" xfId="0" applyNumberFormat="1" applyFont="1" applyBorder="1"/>
    <xf numFmtId="0" fontId="4" fillId="0" borderId="2" xfId="0" applyFont="1" applyBorder="1" applyAlignment="1">
      <alignment vertical="center" wrapText="1"/>
    </xf>
    <xf numFmtId="3" fontId="4" fillId="0" borderId="2" xfId="0" applyNumberFormat="1" applyFont="1" applyBorder="1" applyAlignment="1">
      <alignment vertical="center" wrapText="1"/>
    </xf>
    <xf numFmtId="3" fontId="5" fillId="0" borderId="3" xfId="0" applyNumberFormat="1" applyFont="1" applyBorder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3" fontId="9" fillId="0" borderId="2" xfId="0" applyNumberFormat="1" applyFont="1" applyBorder="1"/>
    <xf numFmtId="0" fontId="5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zoomScale="125" zoomScaleNormal="125" zoomScalePageLayoutView="125" workbookViewId="0"/>
  </sheetViews>
  <sheetFormatPr baseColWidth="10" defaultColWidth="8.83203125" defaultRowHeight="13" x14ac:dyDescent="0.15"/>
  <cols>
    <col min="1" max="1" width="39.83203125" customWidth="1"/>
    <col min="2" max="2" width="13.6640625" bestFit="1" customWidth="1"/>
    <col min="3" max="3" width="13" bestFit="1" customWidth="1"/>
    <col min="4" max="4" width="9.1640625" style="1" customWidth="1"/>
    <col min="5" max="5" width="10" bestFit="1" customWidth="1"/>
    <col min="6" max="6" width="2.5" customWidth="1"/>
    <col min="7" max="7" width="46" customWidth="1"/>
    <col min="8" max="8" width="14.5" customWidth="1"/>
    <col min="9" max="9" width="15.1640625" customWidth="1"/>
    <col min="10" max="10" width="10.6640625" customWidth="1"/>
    <col min="11" max="11" width="14.5" customWidth="1"/>
    <col min="12" max="12" width="9.33203125" bestFit="1" customWidth="1"/>
    <col min="13" max="13" width="11.83203125" bestFit="1" customWidth="1"/>
  </cols>
  <sheetData>
    <row r="1" spans="1:11" ht="12.75" customHeight="1" x14ac:dyDescent="0.15">
      <c r="A1" s="2"/>
    </row>
    <row r="2" spans="1:11" s="3" customFormat="1" ht="12.75" customHeight="1" x14ac:dyDescent="0.15">
      <c r="A2" s="5" t="s">
        <v>32</v>
      </c>
    </row>
    <row r="3" spans="1:11" s="3" customFormat="1" ht="12.75" customHeight="1" x14ac:dyDescent="0.15">
      <c r="A3" s="5" t="s">
        <v>61</v>
      </c>
    </row>
    <row r="4" spans="1:11" s="3" customFormat="1" x14ac:dyDescent="0.15">
      <c r="A4" s="5"/>
      <c r="D4" s="34"/>
      <c r="E4" s="34"/>
      <c r="I4" s="5" t="s">
        <v>57</v>
      </c>
    </row>
    <row r="5" spans="1:11" s="3" customFormat="1" ht="12.75" customHeight="1" x14ac:dyDescent="0.15">
      <c r="A5" s="6" t="s">
        <v>7</v>
      </c>
      <c r="B5" s="35" t="s">
        <v>50</v>
      </c>
      <c r="C5" s="36" t="s">
        <v>51</v>
      </c>
      <c r="D5" s="2" t="s">
        <v>60</v>
      </c>
      <c r="E5" s="2" t="s">
        <v>46</v>
      </c>
      <c r="G5" s="26"/>
      <c r="H5" s="27" t="s">
        <v>45</v>
      </c>
      <c r="I5" s="27" t="s">
        <v>3</v>
      </c>
      <c r="J5" s="27" t="s">
        <v>58</v>
      </c>
      <c r="K5" s="27" t="s">
        <v>59</v>
      </c>
    </row>
    <row r="6" spans="1:11" s="3" customFormat="1" ht="12.75" customHeight="1" x14ac:dyDescent="0.15">
      <c r="A6" s="7" t="s">
        <v>49</v>
      </c>
      <c r="B6" s="4">
        <v>75400</v>
      </c>
      <c r="C6" s="8">
        <v>68700</v>
      </c>
      <c r="D6" s="4"/>
      <c r="E6" s="38"/>
      <c r="G6" s="28" t="s">
        <v>33</v>
      </c>
      <c r="H6" s="8"/>
      <c r="I6" s="8"/>
      <c r="J6" s="8"/>
      <c r="K6" s="8"/>
    </row>
    <row r="7" spans="1:11" s="3" customFormat="1" ht="12.75" customHeight="1" x14ac:dyDescent="0.15">
      <c r="A7" s="7" t="s">
        <v>11</v>
      </c>
      <c r="B7" s="4">
        <v>22000</v>
      </c>
      <c r="C7" s="8">
        <v>24000</v>
      </c>
      <c r="D7" s="4"/>
      <c r="E7" s="38"/>
      <c r="G7" s="29" t="s">
        <v>26</v>
      </c>
      <c r="H7" s="30">
        <f>D14</f>
        <v>0</v>
      </c>
      <c r="I7" s="30"/>
      <c r="J7" s="30"/>
      <c r="K7" s="30">
        <f>SUM(H7:J7)</f>
        <v>0</v>
      </c>
    </row>
    <row r="8" spans="1:11" s="3" customFormat="1" ht="12.75" customHeight="1" x14ac:dyDescent="0.15">
      <c r="A8" s="7" t="s">
        <v>12</v>
      </c>
      <c r="B8" s="4">
        <v>17000</v>
      </c>
      <c r="C8" s="8">
        <v>14000</v>
      </c>
      <c r="D8" s="4"/>
      <c r="E8" s="38"/>
      <c r="G8" s="28" t="s">
        <v>34</v>
      </c>
      <c r="H8" s="8"/>
      <c r="I8" s="8"/>
      <c r="J8" s="8"/>
      <c r="K8" s="8"/>
    </row>
    <row r="9" spans="1:11" s="3" customFormat="1" ht="12.75" customHeight="1" x14ac:dyDescent="0.15">
      <c r="A9" s="7" t="s">
        <v>13</v>
      </c>
      <c r="B9" s="4">
        <v>9600</v>
      </c>
      <c r="C9" s="8">
        <v>4000</v>
      </c>
      <c r="D9" s="4"/>
      <c r="E9" s="38"/>
      <c r="G9" s="7" t="s">
        <v>35</v>
      </c>
      <c r="H9" s="8"/>
      <c r="I9" s="8"/>
      <c r="J9" s="8"/>
      <c r="K9" s="39">
        <f>SUM(H9:J9)</f>
        <v>0</v>
      </c>
    </row>
    <row r="10" spans="1:11" s="3" customFormat="1" ht="12.75" customHeight="1" x14ac:dyDescent="0.15">
      <c r="A10" s="10" t="s">
        <v>0</v>
      </c>
      <c r="B10" s="11">
        <f>SUM(B6:B9)</f>
        <v>124000</v>
      </c>
      <c r="C10" s="12">
        <f>SUM(C6:C9)</f>
        <v>110700</v>
      </c>
      <c r="D10" s="13"/>
      <c r="E10" s="9"/>
      <c r="G10" s="7" t="s">
        <v>47</v>
      </c>
      <c r="H10" s="8"/>
      <c r="I10" s="8"/>
      <c r="J10" s="8"/>
      <c r="K10" s="39">
        <f>SUM(H10:J10)</f>
        <v>0</v>
      </c>
    </row>
    <row r="11" spans="1:11" s="3" customFormat="1" ht="12.75" customHeight="1" x14ac:dyDescent="0.15">
      <c r="B11" s="4"/>
      <c r="C11" s="4"/>
      <c r="E11" s="9"/>
      <c r="G11" s="7" t="s">
        <v>36</v>
      </c>
      <c r="H11" s="8"/>
      <c r="I11" s="8"/>
      <c r="J11" s="8"/>
      <c r="K11" s="39">
        <f>SUM(H11:J11)</f>
        <v>0</v>
      </c>
    </row>
    <row r="12" spans="1:11" s="3" customFormat="1" ht="12.75" customHeight="1" x14ac:dyDescent="0.15">
      <c r="A12" s="6" t="s">
        <v>14</v>
      </c>
      <c r="B12" s="35" t="s">
        <v>50</v>
      </c>
      <c r="C12" s="36" t="s">
        <v>51</v>
      </c>
      <c r="E12" s="9"/>
      <c r="G12" s="31" t="s">
        <v>37</v>
      </c>
      <c r="H12" s="32">
        <f>SUM(H7:H11)</f>
        <v>0</v>
      </c>
      <c r="I12" s="32"/>
      <c r="J12" s="32"/>
      <c r="K12" s="32">
        <f>SUM(K7:K11)</f>
        <v>0</v>
      </c>
    </row>
    <row r="13" spans="1:11" s="3" customFormat="1" ht="12.75" customHeight="1" x14ac:dyDescent="0.15">
      <c r="A13" s="7" t="s">
        <v>9</v>
      </c>
      <c r="B13" s="4">
        <v>-80000</v>
      </c>
      <c r="C13" s="8">
        <v>-75000</v>
      </c>
      <c r="D13" s="4"/>
      <c r="E13" s="38"/>
      <c r="G13" s="7" t="s">
        <v>56</v>
      </c>
      <c r="H13" s="8">
        <f>D7</f>
        <v>0</v>
      </c>
      <c r="I13" s="8"/>
      <c r="J13" s="8"/>
      <c r="K13" s="39">
        <f>SUM(H13:J13)</f>
        <v>0</v>
      </c>
    </row>
    <row r="14" spans="1:11" s="3" customFormat="1" ht="12.75" customHeight="1" x14ac:dyDescent="0.15">
      <c r="A14" s="7" t="s">
        <v>10</v>
      </c>
      <c r="B14" s="4">
        <v>-18700</v>
      </c>
      <c r="C14" s="8">
        <v>-15200</v>
      </c>
      <c r="D14" s="4"/>
      <c r="E14" s="38"/>
      <c r="G14" s="7" t="s">
        <v>38</v>
      </c>
      <c r="H14" s="8">
        <f>D8</f>
        <v>0</v>
      </c>
      <c r="I14" s="8"/>
      <c r="J14" s="8"/>
      <c r="K14" s="39">
        <f>SUM(H14:J14)</f>
        <v>0</v>
      </c>
    </row>
    <row r="15" spans="1:11" s="3" customFormat="1" ht="12.75" customHeight="1" x14ac:dyDescent="0.15">
      <c r="A15" s="7"/>
      <c r="B15" s="4"/>
      <c r="C15" s="8"/>
      <c r="D15" s="4"/>
      <c r="E15" s="9"/>
      <c r="G15" s="7" t="s">
        <v>39</v>
      </c>
      <c r="H15" s="8">
        <f>D17</f>
        <v>0</v>
      </c>
      <c r="I15" s="8"/>
      <c r="J15" s="8"/>
      <c r="K15" s="39">
        <f>SUM(H15:J15)</f>
        <v>0</v>
      </c>
    </row>
    <row r="16" spans="1:11" s="3" customFormat="1" ht="12.75" customHeight="1" x14ac:dyDescent="0.15">
      <c r="A16" s="7" t="s">
        <v>43</v>
      </c>
      <c r="B16" s="4">
        <v>-7700</v>
      </c>
      <c r="C16" s="8">
        <v>-4300</v>
      </c>
      <c r="D16" s="4"/>
      <c r="E16" s="38"/>
      <c r="G16" s="29" t="s">
        <v>16</v>
      </c>
      <c r="H16" s="30">
        <f>SUM(H12:H15)</f>
        <v>0</v>
      </c>
      <c r="I16" s="30"/>
      <c r="J16" s="30"/>
      <c r="K16" s="30">
        <f>SUM(K12:K15)</f>
        <v>0</v>
      </c>
    </row>
    <row r="17" spans="1:11" s="3" customFormat="1" ht="12.75" customHeight="1" x14ac:dyDescent="0.15">
      <c r="A17" s="7" t="s">
        <v>54</v>
      </c>
      <c r="B17" s="4">
        <v>-17600</v>
      </c>
      <c r="C17" s="8">
        <v>-16200</v>
      </c>
      <c r="D17" s="4"/>
      <c r="E17" s="38"/>
      <c r="G17" s="7" t="s">
        <v>2</v>
      </c>
      <c r="H17" s="8"/>
      <c r="I17" s="8"/>
      <c r="J17" s="8"/>
      <c r="K17" s="30"/>
    </row>
    <row r="18" spans="1:11" s="3" customFormat="1" ht="12.75" customHeight="1" x14ac:dyDescent="0.15">
      <c r="A18" s="10" t="s">
        <v>15</v>
      </c>
      <c r="B18" s="11">
        <f>SUM(B13:B17)</f>
        <v>-124000</v>
      </c>
      <c r="C18" s="12">
        <f>SUM(C13:C17)</f>
        <v>-110700</v>
      </c>
      <c r="D18" s="13"/>
      <c r="E18" s="9"/>
      <c r="G18" s="7" t="s">
        <v>28</v>
      </c>
      <c r="H18" s="8"/>
      <c r="I18" s="8"/>
      <c r="J18" s="8"/>
      <c r="K18" s="30"/>
    </row>
    <row r="19" spans="1:11" s="3" customFormat="1" ht="12.75" customHeight="1" x14ac:dyDescent="0.15">
      <c r="A19" s="3" t="s">
        <v>27</v>
      </c>
      <c r="B19" s="4">
        <f>B18+B10</f>
        <v>0</v>
      </c>
      <c r="C19" s="4">
        <f>C18+C10</f>
        <v>0</v>
      </c>
      <c r="D19" s="4">
        <f>SUM(D6:D17)</f>
        <v>0</v>
      </c>
      <c r="E19" s="9"/>
      <c r="G19" s="7" t="s">
        <v>17</v>
      </c>
      <c r="H19" s="8"/>
      <c r="I19" s="8"/>
      <c r="J19" s="8"/>
      <c r="K19" s="39">
        <f>SUM(H19:J19)</f>
        <v>0</v>
      </c>
    </row>
    <row r="20" spans="1:11" s="3" customFormat="1" ht="12.75" customHeight="1" x14ac:dyDescent="0.15">
      <c r="D20" s="4"/>
      <c r="G20" s="6" t="s">
        <v>18</v>
      </c>
      <c r="H20" s="33">
        <f>SUM(H16:H19)</f>
        <v>0</v>
      </c>
      <c r="I20" s="33"/>
      <c r="J20" s="33"/>
      <c r="K20" s="33">
        <f>SUM(K16:K19)</f>
        <v>0</v>
      </c>
    </row>
    <row r="21" spans="1:11" s="3" customFormat="1" ht="12.75" customHeight="1" x14ac:dyDescent="0.15">
      <c r="A21" s="5" t="s">
        <v>53</v>
      </c>
      <c r="D21" s="4"/>
      <c r="G21" s="7"/>
      <c r="H21" s="7"/>
      <c r="I21" s="7"/>
      <c r="J21" s="7"/>
      <c r="K21" s="7"/>
    </row>
    <row r="22" spans="1:11" s="3" customFormat="1" ht="12.75" customHeight="1" x14ac:dyDescent="0.15">
      <c r="A22" s="5" t="s">
        <v>62</v>
      </c>
      <c r="D22" s="4"/>
      <c r="G22" s="28" t="s">
        <v>40</v>
      </c>
      <c r="H22" s="7"/>
      <c r="I22" s="7"/>
      <c r="J22" s="7"/>
      <c r="K22" s="7"/>
    </row>
    <row r="23" spans="1:11" s="3" customFormat="1" ht="12.75" customHeight="1" x14ac:dyDescent="0.15">
      <c r="D23" s="4"/>
      <c r="G23" s="7" t="s">
        <v>19</v>
      </c>
      <c r="H23" s="8">
        <f>D6</f>
        <v>0</v>
      </c>
      <c r="I23" s="8"/>
      <c r="J23" s="8"/>
      <c r="K23" s="39">
        <f>SUM(H23:J23)</f>
        <v>0</v>
      </c>
    </row>
    <row r="24" spans="1:11" s="3" customFormat="1" ht="12.75" customHeight="1" x14ac:dyDescent="0.15">
      <c r="A24" s="14" t="s">
        <v>30</v>
      </c>
      <c r="B24" s="37" t="s">
        <v>50</v>
      </c>
      <c r="D24" s="4"/>
      <c r="G24" s="7"/>
      <c r="H24" s="8"/>
      <c r="I24" s="8"/>
      <c r="J24" s="8"/>
      <c r="K24" s="8"/>
    </row>
    <row r="25" spans="1:11" s="3" customFormat="1" ht="12.75" customHeight="1" x14ac:dyDescent="0.15">
      <c r="A25" s="15" t="s">
        <v>25</v>
      </c>
      <c r="B25" s="16">
        <v>140000</v>
      </c>
      <c r="D25" s="4"/>
      <c r="G25" s="6" t="s">
        <v>41</v>
      </c>
      <c r="H25" s="33">
        <f>SUM(H23:H24)</f>
        <v>0</v>
      </c>
      <c r="I25" s="33"/>
      <c r="J25" s="33"/>
      <c r="K25" s="33">
        <f>SUM(K23:K24)</f>
        <v>0</v>
      </c>
    </row>
    <row r="26" spans="1:11" s="3" customFormat="1" ht="12.75" customHeight="1" x14ac:dyDescent="0.15">
      <c r="A26" s="15" t="s">
        <v>1</v>
      </c>
      <c r="B26" s="16">
        <v>-120000</v>
      </c>
      <c r="D26" s="4"/>
      <c r="G26" s="7"/>
      <c r="H26" s="7"/>
      <c r="I26" s="7"/>
      <c r="J26" s="7"/>
      <c r="K26" s="7"/>
    </row>
    <row r="27" spans="1:11" s="3" customFormat="1" ht="12.75" customHeight="1" x14ac:dyDescent="0.15">
      <c r="A27" s="17" t="s">
        <v>8</v>
      </c>
      <c r="B27" s="18">
        <f>B26+B25</f>
        <v>20000</v>
      </c>
      <c r="D27" s="4"/>
      <c r="G27" s="28" t="s">
        <v>42</v>
      </c>
      <c r="H27" s="7"/>
      <c r="I27" s="7"/>
      <c r="J27" s="7"/>
      <c r="K27" s="7"/>
    </row>
    <row r="28" spans="1:11" s="3" customFormat="1" ht="12.75" customHeight="1" x14ac:dyDescent="0.15">
      <c r="A28" s="15" t="s">
        <v>3</v>
      </c>
      <c r="B28" s="16">
        <v>-2000</v>
      </c>
      <c r="C28" s="19"/>
      <c r="D28" s="4"/>
      <c r="G28" s="7" t="s">
        <v>20</v>
      </c>
      <c r="H28" s="8">
        <f>D13</f>
        <v>0</v>
      </c>
      <c r="I28" s="8"/>
      <c r="J28" s="8"/>
      <c r="K28" s="39">
        <f>SUM(H28:J28)</f>
        <v>0</v>
      </c>
    </row>
    <row r="29" spans="1:11" s="3" customFormat="1" ht="12.75" customHeight="1" x14ac:dyDescent="0.15">
      <c r="A29" s="15" t="s">
        <v>55</v>
      </c>
      <c r="B29" s="16">
        <v>-12000</v>
      </c>
      <c r="C29" s="19"/>
      <c r="D29" s="4"/>
      <c r="G29" s="7" t="s">
        <v>21</v>
      </c>
      <c r="H29" s="8">
        <f>D16</f>
        <v>0</v>
      </c>
      <c r="I29" s="8"/>
      <c r="J29" s="8"/>
      <c r="K29" s="39">
        <f>SUM(H29:J29)</f>
        <v>0</v>
      </c>
    </row>
    <row r="30" spans="1:11" s="3" customFormat="1" ht="12.75" customHeight="1" x14ac:dyDescent="0.15">
      <c r="A30" s="17" t="s">
        <v>26</v>
      </c>
      <c r="B30" s="20">
        <f>B27+SUM(B28:B29)</f>
        <v>6000</v>
      </c>
      <c r="C30" s="19"/>
      <c r="D30" s="4"/>
      <c r="G30" s="7" t="s">
        <v>52</v>
      </c>
      <c r="H30" s="8"/>
      <c r="I30" s="8"/>
      <c r="J30" s="8"/>
      <c r="K30" s="8"/>
    </row>
    <row r="31" spans="1:11" s="3" customFormat="1" ht="12.75" customHeight="1" x14ac:dyDescent="0.15">
      <c r="A31" s="15" t="s">
        <v>4</v>
      </c>
      <c r="B31" s="16">
        <v>-2500</v>
      </c>
      <c r="C31" s="19"/>
      <c r="D31" s="4"/>
      <c r="G31" s="6" t="s">
        <v>44</v>
      </c>
      <c r="H31" s="33">
        <f>SUM(H28:H30)</f>
        <v>0</v>
      </c>
      <c r="I31" s="33"/>
      <c r="J31" s="33"/>
      <c r="K31" s="33">
        <f>SUM(K28:K30)</f>
        <v>0</v>
      </c>
    </row>
    <row r="32" spans="1:11" s="3" customFormat="1" ht="12.75" customHeight="1" x14ac:dyDescent="0.15">
      <c r="A32" s="21" t="s">
        <v>31</v>
      </c>
      <c r="B32" s="22">
        <f>B31+B30</f>
        <v>3500</v>
      </c>
      <c r="C32" s="19"/>
      <c r="D32" s="4"/>
      <c r="G32" s="7"/>
      <c r="H32" s="7"/>
      <c r="I32" s="7"/>
      <c r="J32" s="7"/>
      <c r="K32" s="7"/>
    </row>
    <row r="33" spans="1:11" s="3" customFormat="1" ht="12.75" customHeight="1" x14ac:dyDescent="0.15">
      <c r="C33" s="19"/>
      <c r="D33" s="4"/>
      <c r="G33" s="45" t="s">
        <v>22</v>
      </c>
      <c r="H33" s="44">
        <f>H20+H25+H31</f>
        <v>0</v>
      </c>
      <c r="I33" s="44"/>
      <c r="J33" s="44"/>
      <c r="K33" s="44">
        <f>K20+K25+K31</f>
        <v>0</v>
      </c>
    </row>
    <row r="34" spans="1:11" s="3" customFormat="1" ht="12.75" customHeight="1" x14ac:dyDescent="0.15">
      <c r="A34" s="23"/>
      <c r="B34" s="23"/>
      <c r="D34" s="24"/>
      <c r="E34" s="24"/>
      <c r="G34" s="41"/>
      <c r="H34" s="43"/>
      <c r="I34" s="43"/>
      <c r="J34" s="43"/>
      <c r="K34" s="43"/>
    </row>
    <row r="35" spans="1:11" s="3" customFormat="1" ht="12.75" customHeight="1" x14ac:dyDescent="0.15">
      <c r="A35" s="23"/>
      <c r="B35" s="23"/>
      <c r="G35" s="45" t="s">
        <v>23</v>
      </c>
      <c r="H35" s="44">
        <f>C9</f>
        <v>4000</v>
      </c>
      <c r="I35" s="44"/>
      <c r="J35" s="44"/>
      <c r="K35" s="44">
        <f>H35</f>
        <v>4000</v>
      </c>
    </row>
    <row r="36" spans="1:11" s="3" customFormat="1" ht="12.75" customHeight="1" x14ac:dyDescent="0.15">
      <c r="A36" s="23"/>
      <c r="B36" s="23"/>
      <c r="G36" s="41"/>
      <c r="H36" s="43"/>
      <c r="I36" s="43"/>
      <c r="J36" s="43"/>
      <c r="K36" s="43"/>
    </row>
    <row r="37" spans="1:11" s="3" customFormat="1" ht="12.75" customHeight="1" x14ac:dyDescent="0.15">
      <c r="A37" s="23"/>
      <c r="B37" s="23"/>
      <c r="G37" s="40" t="s">
        <v>24</v>
      </c>
      <c r="H37" s="42">
        <f>B9</f>
        <v>9600</v>
      </c>
      <c r="I37" s="42"/>
      <c r="J37" s="42"/>
      <c r="K37" s="44">
        <f>H37</f>
        <v>9600</v>
      </c>
    </row>
    <row r="38" spans="1:11" s="3" customFormat="1" ht="12.75" customHeight="1" x14ac:dyDescent="0.15">
      <c r="A38" s="23"/>
      <c r="B38" s="23"/>
      <c r="G38" s="41"/>
      <c r="H38" s="43"/>
      <c r="I38" s="43"/>
      <c r="J38" s="43"/>
      <c r="K38" s="43"/>
    </row>
    <row r="39" spans="1:11" s="3" customFormat="1" ht="12.75" customHeight="1" x14ac:dyDescent="0.15">
      <c r="A39" s="23"/>
      <c r="B39" s="23"/>
      <c r="G39" s="3" t="s">
        <v>27</v>
      </c>
      <c r="H39" s="4">
        <f>H33+H35-H37</f>
        <v>-5600</v>
      </c>
      <c r="I39" s="4">
        <f>SUM(I6:I38)</f>
        <v>0</v>
      </c>
      <c r="J39" s="4">
        <f>SUM(J6:J38)</f>
        <v>0</v>
      </c>
      <c r="K39" s="4">
        <f>K33+K35-K37</f>
        <v>-5600</v>
      </c>
    </row>
    <row r="40" spans="1:11" s="3" customFormat="1" ht="12.75" customHeight="1" x14ac:dyDescent="0.15">
      <c r="A40" s="23"/>
      <c r="B40" s="23"/>
      <c r="H40" s="4"/>
      <c r="I40" s="4"/>
      <c r="J40" s="4"/>
      <c r="K40" s="4"/>
    </row>
    <row r="41" spans="1:11" s="3" customFormat="1" ht="12.75" customHeight="1" x14ac:dyDescent="0.15">
      <c r="A41" s="23"/>
      <c r="B41" s="23"/>
    </row>
    <row r="42" spans="1:11" s="3" customFormat="1" ht="12.75" customHeight="1" x14ac:dyDescent="0.15">
      <c r="A42" s="23"/>
      <c r="B42" s="23"/>
    </row>
    <row r="43" spans="1:11" s="3" customFormat="1" ht="12.75" customHeight="1" x14ac:dyDescent="0.15">
      <c r="A43" s="23"/>
      <c r="B43" s="23"/>
    </row>
    <row r="44" spans="1:11" s="3" customFormat="1" ht="12.75" customHeight="1" x14ac:dyDescent="0.15">
      <c r="A44" s="23"/>
      <c r="B44" s="23"/>
    </row>
    <row r="45" spans="1:11" s="3" customFormat="1" ht="12.75" customHeight="1" x14ac:dyDescent="0.15">
      <c r="A45" s="23"/>
      <c r="B45" s="23"/>
    </row>
    <row r="46" spans="1:11" s="3" customFormat="1" ht="12.75" customHeight="1" x14ac:dyDescent="0.15">
      <c r="A46" s="23"/>
      <c r="B46" s="23"/>
    </row>
    <row r="47" spans="1:11" s="3" customFormat="1" ht="12.75" customHeight="1" x14ac:dyDescent="0.15">
      <c r="A47" s="23"/>
      <c r="B47" s="23"/>
    </row>
    <row r="48" spans="1:11" s="3" customFormat="1" ht="12.75" customHeight="1" x14ac:dyDescent="0.15">
      <c r="A48" s="23"/>
      <c r="B48" s="23"/>
    </row>
    <row r="49" spans="1:2" s="3" customFormat="1" ht="12.75" customHeight="1" x14ac:dyDescent="0.15">
      <c r="A49" s="23"/>
      <c r="B49" s="23"/>
    </row>
    <row r="50" spans="1:2" s="3" customFormat="1" ht="12.75" customHeight="1" x14ac:dyDescent="0.15">
      <c r="A50" s="25"/>
      <c r="B50" s="25"/>
    </row>
  </sheetData>
  <mergeCells count="15">
    <mergeCell ref="G35:G36"/>
    <mergeCell ref="H35:H36"/>
    <mergeCell ref="I35:I36"/>
    <mergeCell ref="J35:J36"/>
    <mergeCell ref="K35:K36"/>
    <mergeCell ref="G33:G34"/>
    <mergeCell ref="H33:H34"/>
    <mergeCell ref="I33:I34"/>
    <mergeCell ref="J33:J34"/>
    <mergeCell ref="K33:K34"/>
    <mergeCell ref="G37:G38"/>
    <mergeCell ref="H37:H38"/>
    <mergeCell ref="I37:I38"/>
    <mergeCell ref="J37:J38"/>
    <mergeCell ref="K37:K38"/>
  </mergeCells>
  <pageMargins left="0.7" right="0.7" top="0.78740157499999996" bottom="0.78740157499999996" header="0.3" footer="0.3"/>
  <pageSetup paperSize="8" orientation="landscape"/>
  <headerFooter>
    <oddHeader>&amp;Lwww.CPDbox.com&amp;CPreparation of Statement of Cash Flows&amp;RIAS 7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zoomScale="125" zoomScaleNormal="125" zoomScalePageLayoutView="125" workbookViewId="0"/>
  </sheetViews>
  <sheetFormatPr baseColWidth="10" defaultColWidth="8.83203125" defaultRowHeight="13" x14ac:dyDescent="0.15"/>
  <cols>
    <col min="1" max="1" width="39.83203125" customWidth="1"/>
    <col min="2" max="2" width="13.6640625" bestFit="1" customWidth="1"/>
    <col min="3" max="3" width="13" bestFit="1" customWidth="1"/>
    <col min="4" max="4" width="9.1640625" style="1" customWidth="1"/>
    <col min="5" max="5" width="10" bestFit="1" customWidth="1"/>
    <col min="6" max="6" width="2.5" customWidth="1"/>
    <col min="7" max="7" width="46" customWidth="1"/>
    <col min="8" max="8" width="14.5" customWidth="1"/>
    <col min="9" max="9" width="15.1640625" customWidth="1"/>
    <col min="10" max="10" width="10.6640625" customWidth="1"/>
    <col min="11" max="11" width="14.5" customWidth="1"/>
    <col min="12" max="12" width="9.33203125" bestFit="1" customWidth="1"/>
    <col min="13" max="13" width="11.83203125" bestFit="1" customWidth="1"/>
  </cols>
  <sheetData>
    <row r="1" spans="1:11" ht="12.75" customHeight="1" x14ac:dyDescent="0.15">
      <c r="A1" s="2"/>
    </row>
    <row r="2" spans="1:11" s="3" customFormat="1" ht="12.75" customHeight="1" x14ac:dyDescent="0.15">
      <c r="A2" s="5" t="s">
        <v>32</v>
      </c>
    </row>
    <row r="3" spans="1:11" s="3" customFormat="1" ht="12.75" customHeight="1" x14ac:dyDescent="0.15">
      <c r="A3" s="5" t="s">
        <v>61</v>
      </c>
    </row>
    <row r="4" spans="1:11" s="3" customFormat="1" x14ac:dyDescent="0.15">
      <c r="A4" s="5"/>
      <c r="D4" s="34"/>
      <c r="E4" s="34"/>
      <c r="I4" s="5" t="s">
        <v>57</v>
      </c>
    </row>
    <row r="5" spans="1:11" s="3" customFormat="1" ht="12.75" customHeight="1" x14ac:dyDescent="0.15">
      <c r="A5" s="6" t="s">
        <v>7</v>
      </c>
      <c r="B5" s="35" t="s">
        <v>50</v>
      </c>
      <c r="C5" s="36" t="s">
        <v>51</v>
      </c>
      <c r="D5" s="5" t="s">
        <v>60</v>
      </c>
      <c r="E5" s="5" t="s">
        <v>46</v>
      </c>
      <c r="G5" s="26"/>
      <c r="H5" s="27" t="s">
        <v>45</v>
      </c>
      <c r="I5" s="27" t="s">
        <v>3</v>
      </c>
      <c r="J5" s="27" t="s">
        <v>58</v>
      </c>
      <c r="K5" s="27" t="s">
        <v>59</v>
      </c>
    </row>
    <row r="6" spans="1:11" s="3" customFormat="1" ht="12.75" customHeight="1" x14ac:dyDescent="0.15">
      <c r="A6" s="7" t="s">
        <v>49</v>
      </c>
      <c r="B6" s="4">
        <v>75400</v>
      </c>
      <c r="C6" s="8">
        <v>68700</v>
      </c>
      <c r="D6" s="4">
        <f>C6-B6</f>
        <v>-6700</v>
      </c>
      <c r="E6" s="9" t="s">
        <v>6</v>
      </c>
      <c r="G6" s="28" t="s">
        <v>33</v>
      </c>
      <c r="H6" s="8"/>
      <c r="I6" s="8"/>
      <c r="J6" s="8"/>
      <c r="K6" s="8"/>
    </row>
    <row r="7" spans="1:11" s="3" customFormat="1" ht="12.75" customHeight="1" x14ac:dyDescent="0.15">
      <c r="A7" s="7" t="s">
        <v>11</v>
      </c>
      <c r="B7" s="4">
        <v>22000</v>
      </c>
      <c r="C7" s="8">
        <v>24000</v>
      </c>
      <c r="D7" s="4">
        <f t="shared" ref="D7:D9" si="0">C7-B7</f>
        <v>2000</v>
      </c>
      <c r="E7" s="9" t="s">
        <v>29</v>
      </c>
      <c r="G7" s="29" t="s">
        <v>26</v>
      </c>
      <c r="H7" s="30">
        <f>D14</f>
        <v>3500</v>
      </c>
      <c r="I7" s="30"/>
      <c r="J7" s="30">
        <f>-B31</f>
        <v>2500</v>
      </c>
      <c r="K7" s="30">
        <f>SUM(H7:J7)</f>
        <v>6000</v>
      </c>
    </row>
    <row r="8" spans="1:11" s="3" customFormat="1" ht="12.75" customHeight="1" x14ac:dyDescent="0.15">
      <c r="A8" s="7" t="s">
        <v>12</v>
      </c>
      <c r="B8" s="4">
        <v>17000</v>
      </c>
      <c r="C8" s="8">
        <v>14000</v>
      </c>
      <c r="D8" s="4">
        <f t="shared" si="0"/>
        <v>-3000</v>
      </c>
      <c r="E8" s="9" t="s">
        <v>29</v>
      </c>
      <c r="G8" s="28" t="s">
        <v>34</v>
      </c>
      <c r="H8" s="8"/>
      <c r="I8" s="8"/>
      <c r="J8" s="8"/>
      <c r="K8" s="8"/>
    </row>
    <row r="9" spans="1:11" s="3" customFormat="1" ht="12.75" customHeight="1" x14ac:dyDescent="0.15">
      <c r="A9" s="7" t="s">
        <v>13</v>
      </c>
      <c r="B9" s="4">
        <v>9600</v>
      </c>
      <c r="C9" s="8">
        <v>4000</v>
      </c>
      <c r="D9" s="4">
        <f t="shared" si="0"/>
        <v>-5600</v>
      </c>
      <c r="E9" s="9" t="s">
        <v>48</v>
      </c>
      <c r="G9" s="7" t="s">
        <v>35</v>
      </c>
      <c r="H9" s="8"/>
      <c r="I9" s="8">
        <v>2000</v>
      </c>
      <c r="J9" s="8"/>
      <c r="K9" s="8">
        <f>SUM(H9:J9)</f>
        <v>2000</v>
      </c>
    </row>
    <row r="10" spans="1:11" s="3" customFormat="1" ht="12.75" customHeight="1" x14ac:dyDescent="0.15">
      <c r="A10" s="10" t="s">
        <v>0</v>
      </c>
      <c r="B10" s="11">
        <f>SUM(B6:B9)</f>
        <v>124000</v>
      </c>
      <c r="C10" s="12">
        <f>SUM(C6:C9)</f>
        <v>110700</v>
      </c>
      <c r="D10" s="13"/>
      <c r="E10" s="9"/>
      <c r="G10" s="7" t="s">
        <v>47</v>
      </c>
      <c r="H10" s="8"/>
      <c r="I10" s="8"/>
      <c r="J10" s="8"/>
      <c r="K10" s="8">
        <f t="shared" ref="K10:K11" si="1">SUM(H10:J10)</f>
        <v>0</v>
      </c>
    </row>
    <row r="11" spans="1:11" s="3" customFormat="1" ht="12.75" customHeight="1" x14ac:dyDescent="0.15">
      <c r="B11" s="4"/>
      <c r="C11" s="4"/>
      <c r="E11" s="9"/>
      <c r="G11" s="7" t="s">
        <v>36</v>
      </c>
      <c r="H11" s="8"/>
      <c r="I11" s="8"/>
      <c r="J11" s="8"/>
      <c r="K11" s="8">
        <f t="shared" si="1"/>
        <v>0</v>
      </c>
    </row>
    <row r="12" spans="1:11" s="3" customFormat="1" ht="12.75" customHeight="1" x14ac:dyDescent="0.15">
      <c r="A12" s="6" t="s">
        <v>14</v>
      </c>
      <c r="B12" s="35" t="s">
        <v>50</v>
      </c>
      <c r="C12" s="36" t="s">
        <v>51</v>
      </c>
      <c r="E12" s="9"/>
      <c r="G12" s="31" t="s">
        <v>37</v>
      </c>
      <c r="H12" s="32">
        <f>SUM(H7:H11)</f>
        <v>3500</v>
      </c>
      <c r="I12" s="32"/>
      <c r="J12" s="32"/>
      <c r="K12" s="32">
        <f>SUM(K7:K11)</f>
        <v>8000</v>
      </c>
    </row>
    <row r="13" spans="1:11" s="3" customFormat="1" ht="12.75" customHeight="1" x14ac:dyDescent="0.15">
      <c r="A13" s="7" t="s">
        <v>9</v>
      </c>
      <c r="B13" s="4">
        <v>-80000</v>
      </c>
      <c r="C13" s="8">
        <v>-75000</v>
      </c>
      <c r="D13" s="4">
        <f t="shared" ref="D13:D17" si="2">C13-B13</f>
        <v>5000</v>
      </c>
      <c r="E13" s="9" t="s">
        <v>5</v>
      </c>
      <c r="G13" s="7" t="s">
        <v>56</v>
      </c>
      <c r="H13" s="8">
        <f>D7</f>
        <v>2000</v>
      </c>
      <c r="I13" s="8"/>
      <c r="J13" s="8"/>
      <c r="K13" s="8">
        <f t="shared" ref="K13:K15" si="3">SUM(H13:J13)</f>
        <v>2000</v>
      </c>
    </row>
    <row r="14" spans="1:11" s="3" customFormat="1" ht="12.75" customHeight="1" x14ac:dyDescent="0.15">
      <c r="A14" s="7" t="s">
        <v>10</v>
      </c>
      <c r="B14" s="4">
        <v>-18700</v>
      </c>
      <c r="C14" s="8">
        <v>-15200</v>
      </c>
      <c r="D14" s="4">
        <f t="shared" si="2"/>
        <v>3500</v>
      </c>
      <c r="E14" s="9" t="s">
        <v>29</v>
      </c>
      <c r="G14" s="7" t="s">
        <v>38</v>
      </c>
      <c r="H14" s="8">
        <f>D8</f>
        <v>-3000</v>
      </c>
      <c r="I14" s="8"/>
      <c r="J14" s="8"/>
      <c r="K14" s="8">
        <f t="shared" si="3"/>
        <v>-3000</v>
      </c>
    </row>
    <row r="15" spans="1:11" s="3" customFormat="1" ht="12.75" customHeight="1" x14ac:dyDescent="0.15">
      <c r="A15" s="7"/>
      <c r="B15" s="4"/>
      <c r="C15" s="8"/>
      <c r="D15" s="4">
        <f t="shared" si="2"/>
        <v>0</v>
      </c>
      <c r="E15" s="9"/>
      <c r="G15" s="7" t="s">
        <v>39</v>
      </c>
      <c r="H15" s="8">
        <f>D17</f>
        <v>1400</v>
      </c>
      <c r="I15" s="8"/>
      <c r="J15" s="8"/>
      <c r="K15" s="8">
        <f t="shared" si="3"/>
        <v>1400</v>
      </c>
    </row>
    <row r="16" spans="1:11" s="3" customFormat="1" ht="12.75" customHeight="1" x14ac:dyDescent="0.15">
      <c r="A16" s="7" t="s">
        <v>43</v>
      </c>
      <c r="B16" s="4">
        <v>-7700</v>
      </c>
      <c r="C16" s="8">
        <v>-4300</v>
      </c>
      <c r="D16" s="4">
        <f t="shared" si="2"/>
        <v>3400</v>
      </c>
      <c r="E16" s="9" t="s">
        <v>5</v>
      </c>
      <c r="G16" s="29" t="s">
        <v>16</v>
      </c>
      <c r="H16" s="30">
        <f>SUM(H12:H15)</f>
        <v>3900</v>
      </c>
      <c r="I16" s="30"/>
      <c r="J16" s="30"/>
      <c r="K16" s="30">
        <f>SUM(K12:K15)</f>
        <v>8400</v>
      </c>
    </row>
    <row r="17" spans="1:11" s="3" customFormat="1" ht="12.75" customHeight="1" x14ac:dyDescent="0.15">
      <c r="A17" s="7" t="s">
        <v>54</v>
      </c>
      <c r="B17" s="4">
        <v>-17600</v>
      </c>
      <c r="C17" s="8">
        <v>-16200</v>
      </c>
      <c r="D17" s="4">
        <f t="shared" si="2"/>
        <v>1400</v>
      </c>
      <c r="E17" s="9" t="s">
        <v>29</v>
      </c>
      <c r="G17" s="7" t="s">
        <v>2</v>
      </c>
      <c r="H17" s="8"/>
      <c r="I17" s="8"/>
      <c r="J17" s="8"/>
      <c r="K17" s="8">
        <f t="shared" ref="K17:K19" si="4">SUM(H17:J17)</f>
        <v>0</v>
      </c>
    </row>
    <row r="18" spans="1:11" s="3" customFormat="1" ht="12.75" customHeight="1" x14ac:dyDescent="0.15">
      <c r="A18" s="10" t="s">
        <v>15</v>
      </c>
      <c r="B18" s="11">
        <f>SUM(B13:B17)</f>
        <v>-124000</v>
      </c>
      <c r="C18" s="12">
        <f>SUM(C13:C17)</f>
        <v>-110700</v>
      </c>
      <c r="D18" s="13"/>
      <c r="E18" s="9"/>
      <c r="G18" s="7" t="s">
        <v>28</v>
      </c>
      <c r="H18" s="8"/>
      <c r="I18" s="8"/>
      <c r="J18" s="8"/>
      <c r="K18" s="8">
        <f t="shared" si="4"/>
        <v>0</v>
      </c>
    </row>
    <row r="19" spans="1:11" s="3" customFormat="1" ht="12.75" customHeight="1" x14ac:dyDescent="0.15">
      <c r="A19" s="3" t="s">
        <v>27</v>
      </c>
      <c r="B19" s="4">
        <f>B18+B10</f>
        <v>0</v>
      </c>
      <c r="C19" s="4">
        <f>C18+C10</f>
        <v>0</v>
      </c>
      <c r="D19" s="4">
        <f>SUM(D6:D17)</f>
        <v>0</v>
      </c>
      <c r="E19" s="9"/>
      <c r="G19" s="7" t="s">
        <v>17</v>
      </c>
      <c r="H19" s="8"/>
      <c r="I19" s="8"/>
      <c r="J19" s="8">
        <f>-J7</f>
        <v>-2500</v>
      </c>
      <c r="K19" s="8">
        <f t="shared" si="4"/>
        <v>-2500</v>
      </c>
    </row>
    <row r="20" spans="1:11" s="3" customFormat="1" ht="12.75" customHeight="1" x14ac:dyDescent="0.15">
      <c r="D20" s="4"/>
      <c r="G20" s="6" t="s">
        <v>18</v>
      </c>
      <c r="H20" s="33">
        <f>SUM(H16:H19)</f>
        <v>3900</v>
      </c>
      <c r="I20" s="33"/>
      <c r="J20" s="33"/>
      <c r="K20" s="33">
        <f>SUM(K16:K19)</f>
        <v>5900</v>
      </c>
    </row>
    <row r="21" spans="1:11" s="3" customFormat="1" ht="12.75" customHeight="1" x14ac:dyDescent="0.15">
      <c r="A21" s="5" t="s">
        <v>53</v>
      </c>
      <c r="D21" s="4"/>
      <c r="G21" s="7"/>
      <c r="H21" s="7"/>
      <c r="I21" s="7"/>
      <c r="J21" s="7"/>
      <c r="K21" s="7"/>
    </row>
    <row r="22" spans="1:11" s="3" customFormat="1" ht="12.75" customHeight="1" x14ac:dyDescent="0.15">
      <c r="A22" s="5" t="s">
        <v>63</v>
      </c>
      <c r="D22" s="4"/>
      <c r="G22" s="28" t="s">
        <v>40</v>
      </c>
      <c r="H22" s="7"/>
      <c r="I22" s="7"/>
      <c r="J22" s="7"/>
      <c r="K22" s="7"/>
    </row>
    <row r="23" spans="1:11" s="3" customFormat="1" ht="12.75" customHeight="1" x14ac:dyDescent="0.15">
      <c r="D23" s="4"/>
      <c r="G23" s="7" t="s">
        <v>19</v>
      </c>
      <c r="H23" s="8">
        <f>D6</f>
        <v>-6700</v>
      </c>
      <c r="I23" s="8">
        <f>-I9</f>
        <v>-2000</v>
      </c>
      <c r="J23" s="8"/>
      <c r="K23" s="8">
        <f>SUM(H23:J23)</f>
        <v>-8700</v>
      </c>
    </row>
    <row r="24" spans="1:11" s="3" customFormat="1" ht="12.75" customHeight="1" x14ac:dyDescent="0.15">
      <c r="A24" s="14" t="s">
        <v>30</v>
      </c>
      <c r="B24" s="37" t="s">
        <v>50</v>
      </c>
      <c r="D24" s="4"/>
      <c r="G24" s="7"/>
      <c r="H24" s="8"/>
      <c r="I24" s="8"/>
      <c r="J24" s="8"/>
      <c r="K24" s="8"/>
    </row>
    <row r="25" spans="1:11" s="3" customFormat="1" ht="12.75" customHeight="1" x14ac:dyDescent="0.15">
      <c r="A25" s="15" t="s">
        <v>25</v>
      </c>
      <c r="B25" s="16">
        <v>140000</v>
      </c>
      <c r="D25" s="4"/>
      <c r="G25" s="6" t="s">
        <v>41</v>
      </c>
      <c r="H25" s="33">
        <f>SUM(H23:H24)</f>
        <v>-6700</v>
      </c>
      <c r="I25" s="33"/>
      <c r="J25" s="33"/>
      <c r="K25" s="33">
        <f>SUM(K23:K24)</f>
        <v>-8700</v>
      </c>
    </row>
    <row r="26" spans="1:11" s="3" customFormat="1" ht="12.75" customHeight="1" x14ac:dyDescent="0.15">
      <c r="A26" s="15" t="s">
        <v>1</v>
      </c>
      <c r="B26" s="16">
        <v>-120000</v>
      </c>
      <c r="D26" s="4"/>
      <c r="G26" s="7"/>
      <c r="H26" s="7"/>
      <c r="I26" s="7"/>
      <c r="J26" s="7"/>
      <c r="K26" s="7"/>
    </row>
    <row r="27" spans="1:11" s="3" customFormat="1" ht="12.75" customHeight="1" x14ac:dyDescent="0.15">
      <c r="A27" s="17" t="s">
        <v>8</v>
      </c>
      <c r="B27" s="18">
        <f>B26+B25</f>
        <v>20000</v>
      </c>
      <c r="D27" s="4"/>
      <c r="G27" s="28" t="s">
        <v>42</v>
      </c>
      <c r="H27" s="7"/>
      <c r="I27" s="7"/>
      <c r="J27" s="7"/>
      <c r="K27" s="7"/>
    </row>
    <row r="28" spans="1:11" s="3" customFormat="1" ht="12.75" customHeight="1" x14ac:dyDescent="0.15">
      <c r="A28" s="15" t="s">
        <v>3</v>
      </c>
      <c r="B28" s="16">
        <v>-2000</v>
      </c>
      <c r="C28" s="19"/>
      <c r="D28" s="4"/>
      <c r="G28" s="7" t="s">
        <v>20</v>
      </c>
      <c r="H28" s="8">
        <f>D13</f>
        <v>5000</v>
      </c>
      <c r="I28" s="8"/>
      <c r="J28" s="8"/>
      <c r="K28" s="8">
        <f t="shared" ref="K28:K29" si="5">SUM(H28:J28)</f>
        <v>5000</v>
      </c>
    </row>
    <row r="29" spans="1:11" s="3" customFormat="1" ht="12.75" customHeight="1" x14ac:dyDescent="0.15">
      <c r="A29" s="15" t="s">
        <v>55</v>
      </c>
      <c r="B29" s="16">
        <v>-12000</v>
      </c>
      <c r="C29" s="19"/>
      <c r="D29" s="4"/>
      <c r="G29" s="7" t="s">
        <v>21</v>
      </c>
      <c r="H29" s="8">
        <f>D16</f>
        <v>3400</v>
      </c>
      <c r="I29" s="8"/>
      <c r="J29" s="8"/>
      <c r="K29" s="8">
        <f t="shared" si="5"/>
        <v>3400</v>
      </c>
    </row>
    <row r="30" spans="1:11" s="3" customFormat="1" ht="12.75" customHeight="1" x14ac:dyDescent="0.15">
      <c r="A30" s="17" t="s">
        <v>26</v>
      </c>
      <c r="B30" s="20">
        <f>B27+SUM(B28:B29)</f>
        <v>6000</v>
      </c>
      <c r="C30" s="19"/>
      <c r="D30" s="4"/>
      <c r="G30" s="7" t="s">
        <v>52</v>
      </c>
      <c r="H30" s="8"/>
      <c r="I30" s="8"/>
      <c r="J30" s="8"/>
      <c r="K30" s="8"/>
    </row>
    <row r="31" spans="1:11" s="3" customFormat="1" ht="12.75" customHeight="1" x14ac:dyDescent="0.15">
      <c r="A31" s="15" t="s">
        <v>4</v>
      </c>
      <c r="B31" s="16">
        <v>-2500</v>
      </c>
      <c r="C31" s="19"/>
      <c r="D31" s="4"/>
      <c r="G31" s="6" t="s">
        <v>44</v>
      </c>
      <c r="H31" s="33">
        <f>SUM(H28:H30)</f>
        <v>8400</v>
      </c>
      <c r="I31" s="33"/>
      <c r="J31" s="33"/>
      <c r="K31" s="33">
        <f>SUM(K28:K30)</f>
        <v>8400</v>
      </c>
    </row>
    <row r="32" spans="1:11" s="3" customFormat="1" ht="12.75" customHeight="1" x14ac:dyDescent="0.15">
      <c r="A32" s="21" t="s">
        <v>31</v>
      </c>
      <c r="B32" s="22">
        <f>B31+B30</f>
        <v>3500</v>
      </c>
      <c r="C32" s="19"/>
      <c r="D32" s="4"/>
      <c r="G32" s="7"/>
      <c r="H32" s="7"/>
      <c r="I32" s="7"/>
      <c r="J32" s="7"/>
      <c r="K32" s="7"/>
    </row>
    <row r="33" spans="1:11" s="3" customFormat="1" ht="12.75" customHeight="1" x14ac:dyDescent="0.15">
      <c r="C33" s="19"/>
      <c r="D33" s="4"/>
      <c r="G33" s="45" t="s">
        <v>22</v>
      </c>
      <c r="H33" s="44">
        <f>H20+H25+H31</f>
        <v>5600</v>
      </c>
      <c r="I33" s="44"/>
      <c r="J33" s="44"/>
      <c r="K33" s="44">
        <f>K20+K25+K31</f>
        <v>5600</v>
      </c>
    </row>
    <row r="34" spans="1:11" s="3" customFormat="1" ht="12.75" customHeight="1" x14ac:dyDescent="0.15">
      <c r="A34" s="23"/>
      <c r="B34" s="23"/>
      <c r="D34" s="24"/>
      <c r="E34" s="24"/>
      <c r="G34" s="41"/>
      <c r="H34" s="43"/>
      <c r="I34" s="43"/>
      <c r="J34" s="43"/>
      <c r="K34" s="43"/>
    </row>
    <row r="35" spans="1:11" s="3" customFormat="1" ht="12.75" customHeight="1" x14ac:dyDescent="0.15">
      <c r="A35" s="23"/>
      <c r="B35" s="23"/>
      <c r="G35" s="45" t="s">
        <v>23</v>
      </c>
      <c r="H35" s="44">
        <f>C9</f>
        <v>4000</v>
      </c>
      <c r="I35" s="44"/>
      <c r="J35" s="44"/>
      <c r="K35" s="44">
        <f>H35</f>
        <v>4000</v>
      </c>
    </row>
    <row r="36" spans="1:11" s="3" customFormat="1" ht="12.75" customHeight="1" x14ac:dyDescent="0.15">
      <c r="A36" s="23"/>
      <c r="B36" s="23"/>
      <c r="G36" s="41"/>
      <c r="H36" s="43"/>
      <c r="I36" s="43"/>
      <c r="J36" s="43"/>
      <c r="K36" s="43"/>
    </row>
    <row r="37" spans="1:11" s="3" customFormat="1" ht="12.75" customHeight="1" x14ac:dyDescent="0.15">
      <c r="A37" s="23"/>
      <c r="B37" s="23"/>
      <c r="G37" s="40" t="s">
        <v>24</v>
      </c>
      <c r="H37" s="42">
        <f>B9</f>
        <v>9600</v>
      </c>
      <c r="I37" s="42"/>
      <c r="J37" s="42"/>
      <c r="K37" s="44">
        <f>H37</f>
        <v>9600</v>
      </c>
    </row>
    <row r="38" spans="1:11" s="3" customFormat="1" ht="12.75" customHeight="1" x14ac:dyDescent="0.15">
      <c r="A38" s="23"/>
      <c r="B38" s="23"/>
      <c r="G38" s="41"/>
      <c r="H38" s="43"/>
      <c r="I38" s="43"/>
      <c r="J38" s="43"/>
      <c r="K38" s="43"/>
    </row>
    <row r="39" spans="1:11" s="3" customFormat="1" ht="12.75" customHeight="1" x14ac:dyDescent="0.15">
      <c r="A39" s="23"/>
      <c r="B39" s="23"/>
      <c r="G39" s="3" t="s">
        <v>27</v>
      </c>
      <c r="H39" s="4">
        <f>H33+H35-H37</f>
        <v>0</v>
      </c>
      <c r="I39" s="4">
        <f>SUM(I6:I38)</f>
        <v>0</v>
      </c>
      <c r="J39" s="4">
        <f>SUM(J6:J38)</f>
        <v>0</v>
      </c>
      <c r="K39" s="4">
        <f>K33+K35-K37</f>
        <v>0</v>
      </c>
    </row>
    <row r="40" spans="1:11" s="3" customFormat="1" ht="12.75" customHeight="1" x14ac:dyDescent="0.15">
      <c r="A40" s="23"/>
      <c r="B40" s="23"/>
      <c r="H40" s="4"/>
      <c r="I40" s="4"/>
      <c r="J40" s="4"/>
      <c r="K40" s="4"/>
    </row>
    <row r="41" spans="1:11" s="3" customFormat="1" ht="12.75" customHeight="1" x14ac:dyDescent="0.15">
      <c r="A41" s="23"/>
      <c r="B41" s="23"/>
    </row>
    <row r="42" spans="1:11" s="3" customFormat="1" ht="12.75" customHeight="1" x14ac:dyDescent="0.15">
      <c r="A42" s="23"/>
      <c r="B42" s="23"/>
    </row>
    <row r="43" spans="1:11" s="3" customFormat="1" ht="12.75" customHeight="1" x14ac:dyDescent="0.15">
      <c r="A43" s="23"/>
      <c r="B43" s="23"/>
    </row>
    <row r="44" spans="1:11" s="3" customFormat="1" ht="12.75" customHeight="1" x14ac:dyDescent="0.15">
      <c r="A44" s="23"/>
      <c r="B44" s="23"/>
    </row>
    <row r="45" spans="1:11" s="3" customFormat="1" ht="12.75" customHeight="1" x14ac:dyDescent="0.15">
      <c r="A45" s="23"/>
      <c r="B45" s="23"/>
    </row>
    <row r="46" spans="1:11" s="3" customFormat="1" ht="12.75" customHeight="1" x14ac:dyDescent="0.15">
      <c r="A46" s="23"/>
      <c r="B46" s="23"/>
    </row>
    <row r="47" spans="1:11" s="3" customFormat="1" ht="12.75" customHeight="1" x14ac:dyDescent="0.15">
      <c r="A47" s="23"/>
      <c r="B47" s="23"/>
    </row>
  </sheetData>
  <mergeCells count="15">
    <mergeCell ref="G33:G34"/>
    <mergeCell ref="H33:H34"/>
    <mergeCell ref="G35:G36"/>
    <mergeCell ref="H35:H36"/>
    <mergeCell ref="G37:G38"/>
    <mergeCell ref="H37:H38"/>
    <mergeCell ref="K33:K34"/>
    <mergeCell ref="K35:K36"/>
    <mergeCell ref="K37:K38"/>
    <mergeCell ref="I33:I34"/>
    <mergeCell ref="J33:J34"/>
    <mergeCell ref="I35:I36"/>
    <mergeCell ref="J35:J36"/>
    <mergeCell ref="I37:I38"/>
    <mergeCell ref="J37:J38"/>
  </mergeCells>
  <pageMargins left="0.7" right="0.7" top="0.78740157499999996" bottom="0.78740157499999996" header="0.3" footer="0.3"/>
  <pageSetup paperSize="8" orientation="landscape"/>
  <headerFooter>
    <oddHeader>&amp;Lwww.CPDbox.com&amp;CPreparation of Statement of Cash Flows&amp;RIAS 7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StofCF CLEAN</vt:lpstr>
      <vt:lpstr>StofCF SOLVED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of CPDbox</dc:creator>
  <cp:keywords/>
  <dc:description/>
  <cp:lastModifiedBy>Microsoft Office User</cp:lastModifiedBy>
  <cp:lastPrinted>2009-11-04T09:11:43Z</cp:lastPrinted>
  <dcterms:created xsi:type="dcterms:W3CDTF">2009-03-12T11:27:51Z</dcterms:created>
  <dcterms:modified xsi:type="dcterms:W3CDTF">2023-07-06T12:12:58Z</dcterms:modified>
  <cp:category/>
</cp:coreProperties>
</file>