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Consolidation" sheetId="1" r:id="rId1"/>
    <sheet name="Consolidation-exam style" sheetId="2" r:id="rId2"/>
  </sheets>
  <calcPr calcId="125725"/>
</workbook>
</file>

<file path=xl/calcChain.xml><?xml version="1.0" encoding="utf-8"?>
<calcChain xmlns="http://schemas.openxmlformats.org/spreadsheetml/2006/main">
  <c r="D35" i="2"/>
  <c r="B59"/>
  <c r="B67"/>
  <c r="B66"/>
  <c r="B69" s="1"/>
  <c r="B61"/>
  <c r="B60"/>
  <c r="B62" s="1"/>
  <c r="D18" s="1"/>
  <c r="B55"/>
  <c r="B53"/>
  <c r="G18" i="1"/>
  <c r="B61"/>
  <c r="B60"/>
  <c r="B59"/>
  <c r="D45" i="2"/>
  <c r="D44"/>
  <c r="D42"/>
  <c r="D40"/>
  <c r="D33"/>
  <c r="D26"/>
  <c r="D25"/>
  <c r="D23"/>
  <c r="D22"/>
  <c r="D19"/>
  <c r="D16"/>
  <c r="C46"/>
  <c r="C47" s="1"/>
  <c r="B46"/>
  <c r="C37"/>
  <c r="B37"/>
  <c r="C27"/>
  <c r="B27"/>
  <c r="C20"/>
  <c r="B20"/>
  <c r="B67" i="1"/>
  <c r="B66"/>
  <c r="B69" s="1"/>
  <c r="C46"/>
  <c r="B46"/>
  <c r="D45"/>
  <c r="G45" s="1"/>
  <c r="D44"/>
  <c r="G44" s="1"/>
  <c r="D43"/>
  <c r="D42"/>
  <c r="G42" s="1"/>
  <c r="D41"/>
  <c r="G40"/>
  <c r="D40"/>
  <c r="D39"/>
  <c r="D38"/>
  <c r="C37"/>
  <c r="B53" s="1"/>
  <c r="B55" s="1"/>
  <c r="E36" s="1"/>
  <c r="G36" s="1"/>
  <c r="B37"/>
  <c r="E35"/>
  <c r="D35"/>
  <c r="E34"/>
  <c r="D34"/>
  <c r="G33"/>
  <c r="D33"/>
  <c r="D37" s="1"/>
  <c r="C27"/>
  <c r="C28" s="1"/>
  <c r="B27"/>
  <c r="G26"/>
  <c r="D26"/>
  <c r="G25"/>
  <c r="D25"/>
  <c r="F24"/>
  <c r="D24"/>
  <c r="D23"/>
  <c r="G23" s="1"/>
  <c r="D22"/>
  <c r="D21"/>
  <c r="C20"/>
  <c r="B20"/>
  <c r="D19"/>
  <c r="G19" s="1"/>
  <c r="D17"/>
  <c r="E17" s="1"/>
  <c r="D16"/>
  <c r="B47" l="1"/>
  <c r="D36" i="2"/>
  <c r="D27" i="1"/>
  <c r="G24"/>
  <c r="B28"/>
  <c r="G34"/>
  <c r="G37" s="1"/>
  <c r="G35"/>
  <c r="D46"/>
  <c r="C47"/>
  <c r="B62"/>
  <c r="C48"/>
  <c r="D20"/>
  <c r="B28" i="2"/>
  <c r="C28"/>
  <c r="C48" s="1"/>
  <c r="B47"/>
  <c r="D37"/>
  <c r="B48"/>
  <c r="D27"/>
  <c r="E48" i="1"/>
  <c r="D28"/>
  <c r="B48"/>
  <c r="D47"/>
  <c r="G17"/>
  <c r="G16"/>
  <c r="G22"/>
  <c r="F43"/>
  <c r="F48" s="1"/>
  <c r="G27" l="1"/>
  <c r="D20" i="2"/>
  <c r="D28" s="1"/>
  <c r="D46"/>
  <c r="D47" s="1"/>
  <c r="G20" i="1"/>
  <c r="G43"/>
  <c r="G46" s="1"/>
  <c r="G47" s="1"/>
  <c r="G28"/>
  <c r="D48"/>
  <c r="D48" i="2" l="1"/>
  <c r="G48" i="1"/>
</calcChain>
</file>

<file path=xl/comments1.xml><?xml version="1.0" encoding="utf-8"?>
<comments xmlns="http://schemas.openxmlformats.org/spreadsheetml/2006/main">
  <authors>
    <author>Silvia</author>
  </authors>
  <commentList>
    <comment ref="E18" authorId="0">
      <text>
        <r>
          <rPr>
            <sz val="9"/>
            <color indexed="81"/>
            <rFont val="Tahoma"/>
            <family val="2"/>
          </rPr>
          <t>See [2] below</t>
        </r>
      </text>
    </comment>
    <comment ref="G35" authorId="0">
      <text>
        <r>
          <rPr>
            <sz val="9"/>
            <color indexed="81"/>
            <rFont val="Tahoma"/>
            <family val="2"/>
          </rPr>
          <t>See [3] below to verify.</t>
        </r>
      </text>
    </comment>
    <comment ref="E36" authorId="0">
      <text>
        <r>
          <rPr>
            <sz val="9"/>
            <color indexed="81"/>
            <rFont val="Tahoma"/>
            <family val="2"/>
          </rPr>
          <t>See [1] below</t>
        </r>
      </text>
    </comment>
  </commentList>
</comments>
</file>

<file path=xl/sharedStrings.xml><?xml version="1.0" encoding="utf-8"?>
<sst xmlns="http://schemas.openxmlformats.org/spreadsheetml/2006/main" count="117" uniqueCount="57">
  <si>
    <t>Mommy Group</t>
  </si>
  <si>
    <t>Statement of financial position as at 31 December 20X4</t>
  </si>
  <si>
    <t>STEP 1</t>
  </si>
  <si>
    <t>STEP 2</t>
  </si>
  <si>
    <t>STEP 3</t>
  </si>
  <si>
    <t>Consolidated</t>
  </si>
  <si>
    <t>Mommy Corp.</t>
  </si>
  <si>
    <t>Baby Ltd.</t>
  </si>
  <si>
    <t>Combine</t>
  </si>
  <si>
    <t>Eliminate</t>
  </si>
  <si>
    <t>Intragroup transactions</t>
  </si>
  <si>
    <t>St of FP</t>
  </si>
  <si>
    <t>ASSETS</t>
  </si>
  <si>
    <t>Non-current assets</t>
  </si>
  <si>
    <t xml:space="preserve">  Property, plant and equipment</t>
  </si>
  <si>
    <t xml:space="preserve">  Deferred tax asset</t>
  </si>
  <si>
    <t>Current assets</t>
  </si>
  <si>
    <t xml:space="preserve">  Inventories</t>
  </si>
  <si>
    <t xml:space="preserve">  Trade and other receivables</t>
  </si>
  <si>
    <t xml:space="preserve">     Baby Ltd </t>
  </si>
  <si>
    <t xml:space="preserve">     Other receivables</t>
  </si>
  <si>
    <t xml:space="preserve">  Cash and cash equivalents</t>
  </si>
  <si>
    <t>TOTAL ASSETS</t>
  </si>
  <si>
    <t>EQUITY &amp; LIABILITIES</t>
  </si>
  <si>
    <t>Equity</t>
  </si>
  <si>
    <t>Equity attributable to owners of the parent</t>
  </si>
  <si>
    <t xml:space="preserve">  200 000 shares (1 CU each)</t>
  </si>
  <si>
    <t xml:space="preserve">  80 000 shares (1 CU each)</t>
  </si>
  <si>
    <t xml:space="preserve">  Retained earnings</t>
  </si>
  <si>
    <t>Non-controlling interest</t>
  </si>
  <si>
    <t>Liabilities</t>
  </si>
  <si>
    <t>Non-current liabilities</t>
  </si>
  <si>
    <t xml:space="preserve">  Deferred tax liability</t>
  </si>
  <si>
    <t>Current liabilities</t>
  </si>
  <si>
    <t xml:space="preserve">  Trade payables</t>
  </si>
  <si>
    <t xml:space="preserve">     Mommy Corp.</t>
  </si>
  <si>
    <t xml:space="preserve">     Other payables</t>
  </si>
  <si>
    <t xml:space="preserve">  Loans repayable within 12 months</t>
  </si>
  <si>
    <t>TOTAL EQUITY &amp; LIABILITIES</t>
  </si>
  <si>
    <t>CHECK</t>
  </si>
  <si>
    <t>Workings:</t>
  </si>
  <si>
    <t>[1]</t>
  </si>
  <si>
    <t>Non-controlling interest:</t>
  </si>
  <si>
    <t>Net assets of Baby (=equity):</t>
  </si>
  <si>
    <t>Share of NCI (=100%-80%)</t>
  </si>
  <si>
    <t>[2]</t>
  </si>
  <si>
    <t>Consolidated retained earnings:</t>
  </si>
  <si>
    <t>Retained earnings of Mommy:</t>
  </si>
  <si>
    <t>Retained earnings of Baby attributable to Mommy:</t>
  </si>
  <si>
    <t xml:space="preserve">  (80%*Baby's retained earnings of 45 000 CU)</t>
  </si>
  <si>
    <t>[3]</t>
  </si>
  <si>
    <t>Goodwill:</t>
  </si>
  <si>
    <t>Fair value of consideration paid:</t>
  </si>
  <si>
    <t xml:space="preserve">NCI at acquisition: </t>
  </si>
  <si>
    <t>Less Baby's net assets at acquisition:</t>
  </si>
  <si>
    <t xml:space="preserve">  Goodwill acquired in a business combination</t>
  </si>
  <si>
    <t xml:space="preserve">  Investment in Baby Ltd. (64 000 shares)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</si>
</sst>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  <charset val="238"/>
    </font>
    <font>
      <i/>
      <sz val="10"/>
      <name val="Arial"/>
      <family val="2"/>
    </font>
    <font>
      <sz val="9"/>
      <color indexed="81"/>
      <name val="Tahoma"/>
      <family val="2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1">
    <xf numFmtId="0" fontId="0" fillId="0" borderId="0" xfId="0"/>
    <xf numFmtId="0" fontId="1" fillId="0" borderId="0" xfId="1" applyFill="1" applyBorder="1"/>
    <xf numFmtId="0" fontId="1" fillId="0" borderId="0" xfId="1"/>
    <xf numFmtId="0" fontId="1" fillId="2" borderId="1" xfId="1" applyFill="1" applyBorder="1"/>
    <xf numFmtId="0" fontId="1" fillId="2" borderId="2" xfId="1" applyFill="1" applyBorder="1"/>
    <xf numFmtId="0" fontId="1" fillId="3" borderId="3" xfId="1" applyFill="1" applyBorder="1"/>
    <xf numFmtId="0" fontId="1" fillId="3" borderId="1" xfId="1" applyFill="1" applyBorder="1"/>
    <xf numFmtId="0" fontId="1" fillId="3" borderId="2" xfId="1" applyFill="1" applyBorder="1"/>
    <xf numFmtId="0" fontId="2" fillId="4" borderId="1" xfId="1" applyFont="1" applyFill="1" applyBorder="1" applyAlignment="1">
      <alignment horizontal="center"/>
    </xf>
    <xf numFmtId="0" fontId="2" fillId="2" borderId="0" xfId="1" applyFont="1" applyFill="1" applyBorder="1" applyAlignment="1"/>
    <xf numFmtId="0" fontId="0" fillId="2" borderId="0" xfId="0" applyFill="1" applyBorder="1" applyAlignment="1"/>
    <xf numFmtId="0" fontId="0" fillId="2" borderId="4" xfId="0" applyFill="1" applyBorder="1" applyAlignment="1"/>
    <xf numFmtId="0" fontId="2" fillId="3" borderId="5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0" fontId="1" fillId="2" borderId="6" xfId="1" applyFill="1" applyBorder="1"/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0" fontId="1" fillId="0" borderId="0" xfId="1" applyFill="1"/>
    <xf numFmtId="0" fontId="1" fillId="0" borderId="4" xfId="1" applyBorder="1"/>
    <xf numFmtId="0" fontId="1" fillId="0" borderId="0" xfId="1" applyBorder="1"/>
    <xf numFmtId="0" fontId="1" fillId="0" borderId="5" xfId="1" applyBorder="1"/>
    <xf numFmtId="0" fontId="2" fillId="0" borderId="4" xfId="1" applyFont="1" applyBorder="1"/>
    <xf numFmtId="3" fontId="1" fillId="0" borderId="0" xfId="1" applyNumberFormat="1" applyBorder="1"/>
    <xf numFmtId="0" fontId="3" fillId="0" borderId="4" xfId="1" applyFont="1" applyBorder="1"/>
    <xf numFmtId="3" fontId="4" fillId="0" borderId="0" xfId="1" applyNumberFormat="1" applyFont="1" applyBorder="1"/>
    <xf numFmtId="0" fontId="5" fillId="0" borderId="4" xfId="1" applyFont="1" applyBorder="1"/>
    <xf numFmtId="3" fontId="1" fillId="0" borderId="4" xfId="1" applyNumberFormat="1" applyBorder="1"/>
    <xf numFmtId="3" fontId="1" fillId="0" borderId="5" xfId="1" applyNumberFormat="1" applyBorder="1"/>
    <xf numFmtId="3" fontId="1" fillId="0" borderId="0" xfId="1" applyNumberFormat="1"/>
    <xf numFmtId="3" fontId="6" fillId="0" borderId="0" xfId="1" applyNumberFormat="1" applyFont="1" applyBorder="1"/>
    <xf numFmtId="3" fontId="3" fillId="0" borderId="0" xfId="1" applyNumberFormat="1" applyFont="1" applyBorder="1"/>
    <xf numFmtId="3" fontId="3" fillId="0" borderId="4" xfId="1" applyNumberFormat="1" applyFont="1" applyBorder="1"/>
    <xf numFmtId="3" fontId="3" fillId="0" borderId="5" xfId="1" applyNumberFormat="1" applyFont="1" applyBorder="1"/>
    <xf numFmtId="3" fontId="3" fillId="0" borderId="0" xfId="1" applyNumberFormat="1" applyFont="1"/>
    <xf numFmtId="0" fontId="1" fillId="0" borderId="4" xfId="1" applyFont="1" applyBorder="1"/>
    <xf numFmtId="3" fontId="1" fillId="0" borderId="4" xfId="1" applyNumberFormat="1" applyFont="1" applyBorder="1"/>
    <xf numFmtId="3" fontId="6" fillId="0" borderId="0" xfId="1" applyNumberFormat="1" applyFont="1"/>
    <xf numFmtId="0" fontId="6" fillId="0" borderId="4" xfId="1" applyFont="1" applyBorder="1"/>
    <xf numFmtId="0" fontId="2" fillId="0" borderId="9" xfId="1" applyFont="1" applyBorder="1"/>
    <xf numFmtId="3" fontId="2" fillId="0" borderId="10" xfId="1" applyNumberFormat="1" applyFont="1" applyBorder="1"/>
    <xf numFmtId="3" fontId="2" fillId="0" borderId="9" xfId="1" applyNumberFormat="1" applyFont="1" applyBorder="1"/>
    <xf numFmtId="3" fontId="2" fillId="0" borderId="11" xfId="1" applyNumberFormat="1" applyFont="1" applyBorder="1"/>
    <xf numFmtId="3" fontId="7" fillId="0" borderId="9" xfId="1" applyNumberFormat="1" applyFont="1" applyBorder="1"/>
    <xf numFmtId="3" fontId="6" fillId="0" borderId="4" xfId="1" applyNumberFormat="1" applyFont="1" applyBorder="1"/>
    <xf numFmtId="3" fontId="1" fillId="0" borderId="0" xfId="1" applyNumberFormat="1" applyFont="1" applyBorder="1"/>
    <xf numFmtId="3" fontId="1" fillId="0" borderId="5" xfId="1" applyNumberFormat="1" applyFont="1" applyBorder="1"/>
    <xf numFmtId="0" fontId="1" fillId="0" borderId="0" xfId="1" applyFont="1" applyBorder="1"/>
    <xf numFmtId="3" fontId="6" fillId="0" borderId="5" xfId="1" applyNumberFormat="1" applyFont="1" applyBorder="1"/>
    <xf numFmtId="0" fontId="2" fillId="0" borderId="0" xfId="1" applyFont="1"/>
    <xf numFmtId="0" fontId="8" fillId="0" borderId="0" xfId="1" applyFont="1" applyFill="1" applyBorder="1"/>
    <xf numFmtId="0" fontId="7" fillId="0" borderId="0" xfId="1" applyFont="1"/>
    <xf numFmtId="0" fontId="1" fillId="0" borderId="0" xfId="1" applyFont="1"/>
    <xf numFmtId="9" fontId="1" fillId="0" borderId="0" xfId="1" applyNumberFormat="1"/>
    <xf numFmtId="0" fontId="3" fillId="0" borderId="0" xfId="1" applyFont="1"/>
    <xf numFmtId="0" fontId="9" fillId="0" borderId="0" xfId="1" applyFont="1"/>
    <xf numFmtId="0" fontId="11" fillId="0" borderId="4" xfId="1" applyFont="1" applyBorder="1"/>
    <xf numFmtId="3" fontId="11" fillId="0" borderId="0" xfId="1" applyNumberFormat="1" applyFont="1" applyBorder="1"/>
    <xf numFmtId="3" fontId="11" fillId="0" borderId="4" xfId="1" applyNumberFormat="1" applyFont="1" applyBorder="1"/>
    <xf numFmtId="3" fontId="11" fillId="0" borderId="5" xfId="1" applyNumberFormat="1" applyFont="1" applyBorder="1"/>
    <xf numFmtId="3" fontId="12" fillId="0" borderId="0" xfId="1" applyNumberFormat="1" applyFont="1" applyBorder="1"/>
    <xf numFmtId="3" fontId="12" fillId="0" borderId="0" xfId="1" applyNumberFormat="1" applyFont="1"/>
    <xf numFmtId="0" fontId="11" fillId="0" borderId="0" xfId="1" applyFont="1" applyFill="1" applyBorder="1"/>
    <xf numFmtId="3" fontId="1" fillId="0" borderId="0" xfId="1" applyNumberFormat="1" applyFill="1" applyBorder="1"/>
    <xf numFmtId="0" fontId="2" fillId="0" borderId="0" xfId="1" applyFont="1" applyBorder="1"/>
    <xf numFmtId="0" fontId="3" fillId="0" borderId="0" xfId="1" applyFont="1" applyBorder="1"/>
    <xf numFmtId="0" fontId="5" fillId="0" borderId="0" xfId="1" applyFont="1" applyBorder="1"/>
    <xf numFmtId="0" fontId="2" fillId="0" borderId="10" xfId="1" applyFont="1" applyBorder="1"/>
    <xf numFmtId="0" fontId="6" fillId="0" borderId="0" xfId="1" applyFont="1" applyBorder="1"/>
    <xf numFmtId="0" fontId="1" fillId="0" borderId="13" xfId="1" applyBorder="1"/>
    <xf numFmtId="0" fontId="1" fillId="0" borderId="12" xfId="1" applyBorder="1"/>
    <xf numFmtId="3" fontId="4" fillId="0" borderId="5" xfId="1" applyNumberFormat="1" applyFont="1" applyBorder="1"/>
    <xf numFmtId="3" fontId="11" fillId="0" borderId="5" xfId="1" applyNumberFormat="1" applyFont="1" applyFill="1" applyBorder="1"/>
    <xf numFmtId="3" fontId="1" fillId="0" borderId="4" xfId="1" applyNumberFormat="1" applyFill="1" applyBorder="1"/>
    <xf numFmtId="3" fontId="1" fillId="0" borderId="5" xfId="1" applyNumberFormat="1" applyFill="1" applyBorder="1"/>
    <xf numFmtId="3" fontId="1" fillId="0" borderId="0" xfId="1" applyNumberFormat="1" applyFill="1"/>
  </cellXfs>
  <cellStyles count="3">
    <cellStyle name="Normal" xfId="0" builtinId="0"/>
    <cellStyle name="Normal 2" xfId="1"/>
    <cellStyle name="normální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0</xdr:row>
      <xdr:rowOff>76196</xdr:rowOff>
    </xdr:from>
    <xdr:to>
      <xdr:col>3</xdr:col>
      <xdr:colOff>885825</xdr:colOff>
      <xdr:row>5</xdr:row>
      <xdr:rowOff>95250</xdr:rowOff>
    </xdr:to>
    <xdr:sp macro="" textlink="">
      <xdr:nvSpPr>
        <xdr:cNvPr id="2" name="TextovéPole 1"/>
        <xdr:cNvSpPr txBox="1"/>
      </xdr:nvSpPr>
      <xdr:spPr>
        <a:xfrm>
          <a:off x="66676" y="76196"/>
          <a:ext cx="5895974" cy="8286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Mommy Corp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has owned 80% shares of Baby Ltd since Baby's incorporation.</a:t>
          </a:r>
          <a:endParaRPr lang="en-US"/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Below there are statements of financial positions of both Mommy and Baby at 31 December 20X4.</a:t>
          </a:r>
          <a:endParaRPr lang="en-US"/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Prepare consolidated statement of financial position of Mommy Group as at 31 December 20X4.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Note: measure NCI at its proportionate share of Baby's net assets.</a:t>
          </a:r>
          <a:endParaRPr lang="en-US"/>
        </a:p>
        <a:p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  <xdr:twoCellAnchor editAs="oneCell">
    <xdr:from>
      <xdr:col>4</xdr:col>
      <xdr:colOff>845839</xdr:colOff>
      <xdr:row>0</xdr:row>
      <xdr:rowOff>57150</xdr:rowOff>
    </xdr:from>
    <xdr:to>
      <xdr:col>5</xdr:col>
      <xdr:colOff>1497310</xdr:colOff>
      <xdr:row>8</xdr:row>
      <xdr:rowOff>54429</xdr:rowOff>
    </xdr:to>
    <xdr:pic>
      <xdr:nvPicPr>
        <xdr:cNvPr id="3" name="Picture 2" descr="Ex02schem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94214" y="57150"/>
          <a:ext cx="1518246" cy="1292679"/>
        </a:xfrm>
        <a:prstGeom prst="rect">
          <a:avLst/>
        </a:prstGeom>
        <a:ln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0</xdr:row>
      <xdr:rowOff>76196</xdr:rowOff>
    </xdr:from>
    <xdr:to>
      <xdr:col>2</xdr:col>
      <xdr:colOff>561975</xdr:colOff>
      <xdr:row>7</xdr:row>
      <xdr:rowOff>38100</xdr:rowOff>
    </xdr:to>
    <xdr:sp macro="" textlink="">
      <xdr:nvSpPr>
        <xdr:cNvPr id="2" name="TextovéPole 1"/>
        <xdr:cNvSpPr txBox="1"/>
      </xdr:nvSpPr>
      <xdr:spPr>
        <a:xfrm>
          <a:off x="66676" y="76196"/>
          <a:ext cx="4619624" cy="10953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Mommy Corp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has owned 80% shares of Baby Ltd since Baby's incorporation.</a:t>
          </a:r>
          <a:endParaRPr lang="en-US"/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Below there are statements of financial positions of both Mommy and Baby at 31 December 20X4.</a:t>
          </a:r>
          <a:endParaRPr lang="en-US"/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Prepare consolidated statement of financial position of Mommy Group as at 31 December 20X4.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Note: measure NCI at its proportionate share of Baby's net assets.</a:t>
          </a:r>
          <a:endParaRPr lang="en-US"/>
        </a:p>
        <a:p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sk-SK" sz="1100"/>
        </a:p>
      </xdr:txBody>
    </xdr:sp>
    <xdr:clientData/>
  </xdr:twoCellAnchor>
  <xdr:twoCellAnchor editAs="oneCell">
    <xdr:from>
      <xdr:col>2</xdr:col>
      <xdr:colOff>645814</xdr:colOff>
      <xdr:row>0</xdr:row>
      <xdr:rowOff>57150</xdr:rowOff>
    </xdr:from>
    <xdr:to>
      <xdr:col>4</xdr:col>
      <xdr:colOff>240011</xdr:colOff>
      <xdr:row>8</xdr:row>
      <xdr:rowOff>54429</xdr:rowOff>
    </xdr:to>
    <xdr:pic>
      <xdr:nvPicPr>
        <xdr:cNvPr id="3" name="Picture 2" descr="Ex02schem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70139" y="57150"/>
          <a:ext cx="1518247" cy="1292679"/>
        </a:xfrm>
        <a:prstGeom prst="rect">
          <a:avLst/>
        </a:prstGeom>
        <a:ln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Normal="100" workbookViewId="0"/>
  </sheetViews>
  <sheetFormatPr defaultRowHeight="12.75"/>
  <cols>
    <col min="1" max="1" width="44" style="2" customWidth="1"/>
    <col min="2" max="2" width="17.85546875" style="2" customWidth="1"/>
    <col min="3" max="3" width="14.28515625" style="2" customWidth="1"/>
    <col min="4" max="4" width="14.5703125" style="2" customWidth="1"/>
    <col min="5" max="5" width="13" style="2" customWidth="1"/>
    <col min="6" max="6" width="23.140625" style="2" customWidth="1"/>
    <col min="7" max="7" width="14.5703125" style="2" customWidth="1"/>
    <col min="8" max="8" width="16" style="2" customWidth="1"/>
    <col min="9" max="11" width="14" style="2" customWidth="1"/>
    <col min="12" max="16384" width="9.140625" style="2"/>
  </cols>
  <sheetData>
    <row r="1" spans="1:17" s="1" customFormat="1"/>
    <row r="2" spans="1:17" s="1" customFormat="1"/>
    <row r="3" spans="1:17" s="1" customFormat="1"/>
    <row r="4" spans="1:17" s="1" customFormat="1">
      <c r="F4" s="2"/>
    </row>
    <row r="5" spans="1:17" s="1" customFormat="1">
      <c r="F5" s="2"/>
    </row>
    <row r="10" spans="1:17">
      <c r="A10" s="3"/>
      <c r="B10" s="3"/>
      <c r="C10" s="4"/>
      <c r="D10" s="5"/>
      <c r="E10" s="6"/>
      <c r="F10" s="7"/>
      <c r="G10" s="8" t="s">
        <v>0</v>
      </c>
    </row>
    <row r="11" spans="1:17">
      <c r="A11" s="9" t="s">
        <v>1</v>
      </c>
      <c r="B11" s="10"/>
      <c r="C11" s="11"/>
      <c r="D11" s="12" t="s">
        <v>2</v>
      </c>
      <c r="E11" s="13" t="s">
        <v>3</v>
      </c>
      <c r="F11" s="14" t="s">
        <v>4</v>
      </c>
      <c r="G11" s="15" t="s">
        <v>5</v>
      </c>
    </row>
    <row r="12" spans="1:17" ht="13.5" thickBot="1">
      <c r="A12" s="16"/>
      <c r="B12" s="17" t="s">
        <v>6</v>
      </c>
      <c r="C12" s="18" t="s">
        <v>7</v>
      </c>
      <c r="D12" s="19" t="s">
        <v>8</v>
      </c>
      <c r="E12" s="20" t="s">
        <v>9</v>
      </c>
      <c r="F12" s="21" t="s">
        <v>10</v>
      </c>
      <c r="G12" s="22" t="s">
        <v>11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>
      <c r="A13" s="24"/>
      <c r="B13" s="25"/>
      <c r="C13" s="24"/>
      <c r="D13" s="26"/>
      <c r="E13" s="25"/>
      <c r="F13" s="24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>
      <c r="A14" s="27" t="s">
        <v>12</v>
      </c>
      <c r="B14" s="28"/>
      <c r="C14" s="24"/>
      <c r="D14" s="26"/>
      <c r="E14" s="25"/>
      <c r="F14" s="24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>
      <c r="A15" s="29" t="s">
        <v>13</v>
      </c>
      <c r="B15" s="30"/>
      <c r="C15" s="24"/>
      <c r="D15" s="26"/>
      <c r="E15" s="25"/>
      <c r="F15" s="31"/>
    </row>
    <row r="16" spans="1:17">
      <c r="A16" s="24" t="s">
        <v>14</v>
      </c>
      <c r="B16" s="28">
        <v>120000</v>
      </c>
      <c r="C16" s="32">
        <v>90000</v>
      </c>
      <c r="D16" s="33">
        <f>B16+C16</f>
        <v>210000</v>
      </c>
      <c r="E16" s="25"/>
      <c r="F16" s="24"/>
      <c r="G16" s="34">
        <f>SUM(D16:F16)</f>
        <v>210000</v>
      </c>
    </row>
    <row r="17" spans="1:7">
      <c r="A17" s="61" t="s">
        <v>56</v>
      </c>
      <c r="B17" s="62">
        <v>70000</v>
      </c>
      <c r="C17" s="63">
        <v>0</v>
      </c>
      <c r="D17" s="64">
        <f t="shared" ref="D17:D26" si="0">B17+C17</f>
        <v>70000</v>
      </c>
      <c r="E17" s="62">
        <f>-D17</f>
        <v>-70000</v>
      </c>
      <c r="F17" s="24"/>
      <c r="G17" s="34">
        <f t="shared" ref="G17:G19" si="1">SUM(D17:F17)</f>
        <v>0</v>
      </c>
    </row>
    <row r="18" spans="1:7">
      <c r="A18" s="61" t="s">
        <v>55</v>
      </c>
      <c r="B18" s="62"/>
      <c r="C18" s="63"/>
      <c r="D18" s="64"/>
      <c r="E18" s="62">
        <v>6000</v>
      </c>
      <c r="F18" s="24"/>
      <c r="G18" s="34">
        <f t="shared" si="1"/>
        <v>6000</v>
      </c>
    </row>
    <row r="19" spans="1:7">
      <c r="A19" s="31" t="s">
        <v>15</v>
      </c>
      <c r="B19" s="28">
        <v>4000</v>
      </c>
      <c r="C19" s="32"/>
      <c r="D19" s="33">
        <f t="shared" si="0"/>
        <v>4000</v>
      </c>
      <c r="E19" s="25"/>
      <c r="F19" s="24"/>
      <c r="G19" s="34">
        <f t="shared" si="1"/>
        <v>4000</v>
      </c>
    </row>
    <row r="20" spans="1:7">
      <c r="A20" s="31"/>
      <c r="B20" s="36">
        <f>SUM(B16:B19)</f>
        <v>194000</v>
      </c>
      <c r="C20" s="37">
        <f>SUM(C16:C19)</f>
        <v>90000</v>
      </c>
      <c r="D20" s="38">
        <f>SUM(D16:D19)</f>
        <v>284000</v>
      </c>
      <c r="E20" s="25"/>
      <c r="F20" s="24"/>
      <c r="G20" s="39">
        <f>SUM(G16:G19)</f>
        <v>220000</v>
      </c>
    </row>
    <row r="21" spans="1:7">
      <c r="A21" s="29" t="s">
        <v>16</v>
      </c>
      <c r="B21" s="28"/>
      <c r="C21" s="32"/>
      <c r="D21" s="33">
        <f t="shared" si="0"/>
        <v>0</v>
      </c>
      <c r="E21" s="25"/>
      <c r="F21" s="24"/>
    </row>
    <row r="22" spans="1:7">
      <c r="A22" s="24" t="s">
        <v>17</v>
      </c>
      <c r="B22" s="28">
        <v>55000</v>
      </c>
      <c r="C22" s="32">
        <v>34000</v>
      </c>
      <c r="D22" s="33">
        <f t="shared" si="0"/>
        <v>89000</v>
      </c>
      <c r="E22" s="25"/>
      <c r="F22" s="32"/>
      <c r="G22" s="34">
        <f t="shared" ref="G22:G26" si="2">SUM(D22:F22)</f>
        <v>89000</v>
      </c>
    </row>
    <row r="23" spans="1:7">
      <c r="A23" s="24" t="s">
        <v>18</v>
      </c>
      <c r="B23" s="28"/>
      <c r="C23" s="32"/>
      <c r="D23" s="33">
        <f t="shared" si="0"/>
        <v>0</v>
      </c>
      <c r="E23" s="25"/>
      <c r="F23" s="24"/>
      <c r="G23" s="34">
        <f t="shared" si="2"/>
        <v>0</v>
      </c>
    </row>
    <row r="24" spans="1:7">
      <c r="A24" s="40" t="s">
        <v>19</v>
      </c>
      <c r="B24" s="28">
        <v>8000</v>
      </c>
      <c r="C24" s="32"/>
      <c r="D24" s="33">
        <f t="shared" si="0"/>
        <v>8000</v>
      </c>
      <c r="E24" s="25"/>
      <c r="F24" s="41">
        <f>-8000</f>
        <v>-8000</v>
      </c>
      <c r="G24" s="66">
        <f t="shared" si="2"/>
        <v>0</v>
      </c>
    </row>
    <row r="25" spans="1:7">
      <c r="A25" s="24" t="s">
        <v>20</v>
      </c>
      <c r="B25" s="28">
        <v>30000</v>
      </c>
      <c r="C25" s="32">
        <v>18000</v>
      </c>
      <c r="D25" s="33">
        <f t="shared" si="0"/>
        <v>48000</v>
      </c>
      <c r="E25" s="25"/>
      <c r="F25" s="43"/>
      <c r="G25" s="34">
        <f t="shared" si="2"/>
        <v>48000</v>
      </c>
    </row>
    <row r="26" spans="1:7">
      <c r="A26" s="24" t="s">
        <v>21</v>
      </c>
      <c r="B26" s="28">
        <v>20000</v>
      </c>
      <c r="C26" s="32">
        <v>5000</v>
      </c>
      <c r="D26" s="33">
        <f t="shared" si="0"/>
        <v>25000</v>
      </c>
      <c r="E26" s="25"/>
      <c r="F26" s="43"/>
      <c r="G26" s="34">
        <f t="shared" si="2"/>
        <v>25000</v>
      </c>
    </row>
    <row r="27" spans="1:7">
      <c r="A27" s="24"/>
      <c r="B27" s="36">
        <f>SUM(B22:B26)</f>
        <v>113000</v>
      </c>
      <c r="C27" s="37">
        <f>SUM(C22:C26)</f>
        <v>57000</v>
      </c>
      <c r="D27" s="38">
        <f>SUM(D22:D26)</f>
        <v>170000</v>
      </c>
      <c r="E27" s="25"/>
      <c r="F27" s="43"/>
      <c r="G27" s="39">
        <f>SUM(G22:G26)</f>
        <v>162000</v>
      </c>
    </row>
    <row r="28" spans="1:7" ht="13.5" thickBot="1">
      <c r="A28" s="44" t="s">
        <v>22</v>
      </c>
      <c r="B28" s="45">
        <f>B27+B20</f>
        <v>307000</v>
      </c>
      <c r="C28" s="46">
        <f>C27+C20</f>
        <v>147000</v>
      </c>
      <c r="D28" s="47">
        <f>D27+D20</f>
        <v>454000</v>
      </c>
      <c r="E28" s="45"/>
      <c r="F28" s="48"/>
      <c r="G28" s="45">
        <f>G27+G20</f>
        <v>382000</v>
      </c>
    </row>
    <row r="29" spans="1:7">
      <c r="A29" s="24"/>
      <c r="B29" s="28"/>
      <c r="C29" s="32"/>
      <c r="D29" s="33"/>
      <c r="E29" s="25"/>
      <c r="F29" s="43"/>
    </row>
    <row r="30" spans="1:7">
      <c r="A30" s="27" t="s">
        <v>23</v>
      </c>
      <c r="B30" s="28"/>
      <c r="C30" s="32"/>
      <c r="D30" s="33"/>
      <c r="E30" s="25"/>
      <c r="F30" s="43"/>
    </row>
    <row r="31" spans="1:7">
      <c r="A31" s="29" t="s">
        <v>24</v>
      </c>
      <c r="B31" s="28"/>
      <c r="C31" s="32"/>
      <c r="D31" s="33"/>
      <c r="E31" s="25"/>
      <c r="F31" s="43"/>
    </row>
    <row r="32" spans="1:7">
      <c r="A32" s="29" t="s">
        <v>25</v>
      </c>
      <c r="B32" s="28"/>
      <c r="C32" s="32"/>
      <c r="D32" s="33"/>
      <c r="E32" s="25"/>
      <c r="F32" s="43"/>
    </row>
    <row r="33" spans="1:7">
      <c r="A33" s="24" t="s">
        <v>26</v>
      </c>
      <c r="B33" s="28">
        <v>-200000</v>
      </c>
      <c r="C33" s="32"/>
      <c r="D33" s="33">
        <f t="shared" ref="D33:D45" si="3">B33+C33</f>
        <v>-200000</v>
      </c>
      <c r="E33" s="25"/>
      <c r="F33" s="49"/>
      <c r="G33" s="34">
        <f t="shared" ref="G33:G36" si="4">SUM(D33:F33)</f>
        <v>-200000</v>
      </c>
    </row>
    <row r="34" spans="1:7">
      <c r="A34" s="24" t="s">
        <v>27</v>
      </c>
      <c r="B34" s="28"/>
      <c r="C34" s="32">
        <v>-80000</v>
      </c>
      <c r="D34" s="33">
        <f t="shared" si="3"/>
        <v>-80000</v>
      </c>
      <c r="E34" s="50">
        <f>80000</f>
        <v>80000</v>
      </c>
      <c r="F34" s="49"/>
      <c r="G34" s="34">
        <f t="shared" si="4"/>
        <v>0</v>
      </c>
    </row>
    <row r="35" spans="1:7">
      <c r="A35" s="24" t="s">
        <v>28</v>
      </c>
      <c r="B35" s="28">
        <v>-62000</v>
      </c>
      <c r="C35" s="32">
        <v>-45000</v>
      </c>
      <c r="D35" s="33">
        <f t="shared" si="3"/>
        <v>-107000</v>
      </c>
      <c r="E35" s="65">
        <f>20%*45000</f>
        <v>9000</v>
      </c>
      <c r="F35" s="43"/>
      <c r="G35" s="34">
        <f t="shared" si="4"/>
        <v>-98000</v>
      </c>
    </row>
    <row r="36" spans="1:7">
      <c r="A36" s="29" t="s">
        <v>29</v>
      </c>
      <c r="B36" s="28"/>
      <c r="C36" s="32"/>
      <c r="D36" s="33"/>
      <c r="E36" s="65">
        <f>B55</f>
        <v>-25000</v>
      </c>
      <c r="F36" s="43"/>
      <c r="G36" s="34">
        <f t="shared" si="4"/>
        <v>-25000</v>
      </c>
    </row>
    <row r="37" spans="1:7">
      <c r="A37" s="24"/>
      <c r="B37" s="36">
        <f>SUM(B33:B35)</f>
        <v>-262000</v>
      </c>
      <c r="C37" s="37">
        <f>SUM(C33:C35)</f>
        <v>-125000</v>
      </c>
      <c r="D37" s="38">
        <f>SUM(D33:D36)</f>
        <v>-387000</v>
      </c>
      <c r="E37" s="25"/>
      <c r="F37" s="43"/>
      <c r="G37" s="38">
        <f>SUM(G33:G36)</f>
        <v>-323000</v>
      </c>
    </row>
    <row r="38" spans="1:7">
      <c r="A38" s="29" t="s">
        <v>30</v>
      </c>
      <c r="B38" s="28"/>
      <c r="C38" s="32"/>
      <c r="D38" s="33">
        <f t="shared" si="3"/>
        <v>0</v>
      </c>
      <c r="E38" s="25"/>
      <c r="F38" s="43"/>
    </row>
    <row r="39" spans="1:7">
      <c r="A39" s="29" t="s">
        <v>31</v>
      </c>
      <c r="B39" s="28"/>
      <c r="C39" s="32"/>
      <c r="D39" s="33">
        <f t="shared" si="3"/>
        <v>0</v>
      </c>
      <c r="E39" s="25"/>
      <c r="F39" s="43"/>
    </row>
    <row r="40" spans="1:7">
      <c r="A40" s="24" t="s">
        <v>32</v>
      </c>
      <c r="B40" s="28"/>
      <c r="C40" s="32">
        <v>-2000</v>
      </c>
      <c r="D40" s="33">
        <f t="shared" si="3"/>
        <v>-2000</v>
      </c>
      <c r="E40" s="25"/>
      <c r="F40" s="43"/>
      <c r="G40" s="34">
        <f t="shared" ref="G40:G45" si="5">SUM(D40:F40)</f>
        <v>-2000</v>
      </c>
    </row>
    <row r="41" spans="1:7">
      <c r="A41" s="29" t="s">
        <v>33</v>
      </c>
      <c r="B41" s="28"/>
      <c r="C41" s="32"/>
      <c r="D41" s="33">
        <f t="shared" si="3"/>
        <v>0</v>
      </c>
      <c r="E41" s="25"/>
      <c r="F41" s="43"/>
      <c r="G41" s="34"/>
    </row>
    <row r="42" spans="1:7">
      <c r="A42" s="24" t="s">
        <v>34</v>
      </c>
      <c r="B42" s="28"/>
      <c r="C42" s="41"/>
      <c r="D42" s="51">
        <f t="shared" si="3"/>
        <v>0</v>
      </c>
      <c r="E42" s="52"/>
      <c r="F42" s="40"/>
      <c r="G42" s="34">
        <f t="shared" si="5"/>
        <v>0</v>
      </c>
    </row>
    <row r="43" spans="1:7">
      <c r="A43" s="24" t="s">
        <v>35</v>
      </c>
      <c r="B43" s="28"/>
      <c r="C43" s="41">
        <v>-8000</v>
      </c>
      <c r="D43" s="51">
        <f t="shared" si="3"/>
        <v>-8000</v>
      </c>
      <c r="E43" s="52"/>
      <c r="F43" s="41">
        <f>-F24</f>
        <v>8000</v>
      </c>
      <c r="G43" s="34">
        <f t="shared" si="5"/>
        <v>0</v>
      </c>
    </row>
    <row r="44" spans="1:7">
      <c r="A44" s="24" t="s">
        <v>36</v>
      </c>
      <c r="B44" s="28">
        <v>-35000</v>
      </c>
      <c r="C44" s="41">
        <v>-12000</v>
      </c>
      <c r="D44" s="51">
        <f t="shared" si="3"/>
        <v>-47000</v>
      </c>
      <c r="E44" s="52"/>
      <c r="F44" s="40"/>
      <c r="G44" s="34">
        <f t="shared" si="5"/>
        <v>-47000</v>
      </c>
    </row>
    <row r="45" spans="1:7">
      <c r="A45" s="24" t="s">
        <v>37</v>
      </c>
      <c r="B45" s="28">
        <v>-10000</v>
      </c>
      <c r="C45" s="41"/>
      <c r="D45" s="51">
        <f t="shared" si="3"/>
        <v>-10000</v>
      </c>
      <c r="E45" s="52"/>
      <c r="F45" s="40"/>
      <c r="G45" s="34">
        <f t="shared" si="5"/>
        <v>-10000</v>
      </c>
    </row>
    <row r="46" spans="1:7">
      <c r="A46" s="24"/>
      <c r="B46" s="36">
        <f>SUM(B43:B45)</f>
        <v>-45000</v>
      </c>
      <c r="C46" s="37">
        <f>SUM(C40:C45)</f>
        <v>-22000</v>
      </c>
      <c r="D46" s="38">
        <f>SUM(D40:D45)</f>
        <v>-67000</v>
      </c>
      <c r="E46" s="52"/>
      <c r="F46" s="40"/>
      <c r="G46" s="39">
        <f>SUM(G40:G45)</f>
        <v>-59000</v>
      </c>
    </row>
    <row r="47" spans="1:7" ht="13.5" thickBot="1">
      <c r="A47" s="44" t="s">
        <v>38</v>
      </c>
      <c r="B47" s="45">
        <f>B46+B37</f>
        <v>-307000</v>
      </c>
      <c r="C47" s="46">
        <f>C46+C37</f>
        <v>-147000</v>
      </c>
      <c r="D47" s="47">
        <f>D46+D37</f>
        <v>-454000</v>
      </c>
      <c r="E47" s="45"/>
      <c r="F47" s="46"/>
      <c r="G47" s="45">
        <f>G46+G37</f>
        <v>-382000</v>
      </c>
    </row>
    <row r="48" spans="1:7">
      <c r="A48" s="43" t="s">
        <v>39</v>
      </c>
      <c r="B48" s="35">
        <f>B28+B47</f>
        <v>0</v>
      </c>
      <c r="C48" s="49">
        <f>C28+C47</f>
        <v>0</v>
      </c>
      <c r="D48" s="53">
        <f>D28+D47</f>
        <v>0</v>
      </c>
      <c r="E48" s="35">
        <f>SUM(E16:E47)</f>
        <v>0</v>
      </c>
      <c r="F48" s="49">
        <f>SUM(F16:F47)</f>
        <v>0</v>
      </c>
      <c r="G48" s="42">
        <f>SUM(G16:G47)</f>
        <v>0</v>
      </c>
    </row>
    <row r="49" spans="1:16">
      <c r="B49" s="34"/>
    </row>
    <row r="50" spans="1:16">
      <c r="A50" s="54" t="s">
        <v>40</v>
      </c>
      <c r="G50" s="1"/>
      <c r="H50" s="1"/>
      <c r="I50" s="55"/>
      <c r="J50" s="1"/>
      <c r="K50" s="1"/>
      <c r="L50" s="1"/>
      <c r="M50" s="1"/>
      <c r="N50" s="1"/>
      <c r="O50" s="1"/>
      <c r="P50" s="1"/>
    </row>
    <row r="51" spans="1:16">
      <c r="A51" s="56" t="s">
        <v>41</v>
      </c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A52" s="54" t="s">
        <v>42</v>
      </c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>
      <c r="A53" s="57" t="s">
        <v>43</v>
      </c>
      <c r="B53" s="34">
        <f>C37</f>
        <v>-125000</v>
      </c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>
      <c r="A54" s="57" t="s">
        <v>44</v>
      </c>
      <c r="B54" s="58">
        <v>0.2</v>
      </c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>
      <c r="A55" s="59" t="s">
        <v>42</v>
      </c>
      <c r="B55" s="39">
        <f>B54*B53</f>
        <v>-25000</v>
      </c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>
      <c r="A56" s="54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>
      <c r="A57" s="56" t="s">
        <v>45</v>
      </c>
    </row>
    <row r="58" spans="1:16">
      <c r="A58" s="54" t="s">
        <v>51</v>
      </c>
    </row>
    <row r="59" spans="1:16">
      <c r="A59" s="2" t="s">
        <v>52</v>
      </c>
      <c r="B59" s="34">
        <f>B17</f>
        <v>70000</v>
      </c>
    </row>
    <row r="60" spans="1:16">
      <c r="A60" s="2" t="s">
        <v>53</v>
      </c>
      <c r="B60" s="34">
        <f>20%*-C34</f>
        <v>16000</v>
      </c>
    </row>
    <row r="61" spans="1:16">
      <c r="A61" s="2" t="s">
        <v>54</v>
      </c>
      <c r="B61" s="34">
        <f>C34</f>
        <v>-80000</v>
      </c>
    </row>
    <row r="62" spans="1:16">
      <c r="A62" s="59" t="s">
        <v>51</v>
      </c>
      <c r="B62" s="39">
        <f>SUM(B59:B61)</f>
        <v>6000</v>
      </c>
    </row>
    <row r="63" spans="1:16">
      <c r="A63" s="59"/>
      <c r="B63" s="39"/>
    </row>
    <row r="64" spans="1:16">
      <c r="A64" s="56" t="s">
        <v>50</v>
      </c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>
      <c r="A65" s="54" t="s">
        <v>46</v>
      </c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>
      <c r="A66" s="2" t="s">
        <v>47</v>
      </c>
      <c r="B66" s="34">
        <f>B35</f>
        <v>-62000</v>
      </c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>
      <c r="A67" s="2" t="s">
        <v>48</v>
      </c>
      <c r="B67" s="34">
        <f>C35*80%</f>
        <v>-36000</v>
      </c>
    </row>
    <row r="68" spans="1:16">
      <c r="A68" s="60" t="s">
        <v>49</v>
      </c>
    </row>
    <row r="69" spans="1:16">
      <c r="A69" s="59" t="s">
        <v>46</v>
      </c>
      <c r="B69" s="39">
        <f>SUM(B66:B67)</f>
        <v>-98000</v>
      </c>
    </row>
  </sheetData>
  <mergeCells count="1">
    <mergeCell ref="A11:C11"/>
  </mergeCells>
  <pageMargins left="0.7" right="0.7" top="0.78740157499999996" bottom="0.78740157499999996" header="0.3" footer="0.3"/>
  <pageSetup paperSize="8" orientation="landscape" r:id="rId1"/>
  <headerFooter>
    <oddHeader>&amp;Lwww.IFRSbox.com&amp;C&amp;"Arial,Bold"Example: How to consolidate&amp;RConsolidation/Group Accounts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zoomScaleNormal="100" workbookViewId="0"/>
  </sheetViews>
  <sheetFormatPr defaultRowHeight="12.75"/>
  <cols>
    <col min="1" max="1" width="44" style="2" customWidth="1"/>
    <col min="2" max="2" width="17.85546875" style="2" customWidth="1"/>
    <col min="3" max="3" width="14.28515625" style="2" customWidth="1"/>
    <col min="4" max="4" width="14.5703125" style="2" customWidth="1"/>
    <col min="5" max="5" width="16" style="2" customWidth="1"/>
    <col min="6" max="8" width="14" style="2" customWidth="1"/>
    <col min="9" max="16384" width="9.140625" style="2"/>
  </cols>
  <sheetData>
    <row r="1" spans="1:14" s="1" customFormat="1"/>
    <row r="2" spans="1:14" s="1" customFormat="1"/>
    <row r="3" spans="1:14" s="1" customFormat="1"/>
    <row r="4" spans="1:14" s="1" customFormat="1"/>
    <row r="5" spans="1:14" s="1" customFormat="1"/>
    <row r="10" spans="1:14">
      <c r="A10" s="3"/>
      <c r="B10" s="3"/>
      <c r="C10" s="4"/>
      <c r="D10" s="8" t="s">
        <v>0</v>
      </c>
    </row>
    <row r="11" spans="1:14">
      <c r="A11" s="9" t="s">
        <v>1</v>
      </c>
      <c r="B11" s="10"/>
      <c r="C11" s="11"/>
      <c r="D11" s="15" t="s">
        <v>5</v>
      </c>
    </row>
    <row r="12" spans="1:14" ht="13.5" thickBot="1">
      <c r="A12" s="16"/>
      <c r="B12" s="17" t="s">
        <v>6</v>
      </c>
      <c r="C12" s="18" t="s">
        <v>7</v>
      </c>
      <c r="D12" s="22" t="s">
        <v>11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>
      <c r="A13" s="25"/>
      <c r="B13" s="74"/>
      <c r="C13" s="75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>
      <c r="A14" s="69" t="s">
        <v>12</v>
      </c>
      <c r="B14" s="33"/>
      <c r="C14" s="24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>
      <c r="A15" s="70" t="s">
        <v>13</v>
      </c>
      <c r="B15" s="76"/>
      <c r="C15" s="24"/>
    </row>
    <row r="16" spans="1:14">
      <c r="A16" s="25" t="s">
        <v>14</v>
      </c>
      <c r="B16" s="33">
        <v>120000</v>
      </c>
      <c r="C16" s="32">
        <v>90000</v>
      </c>
      <c r="D16" s="34">
        <f>B16+C16</f>
        <v>210000</v>
      </c>
    </row>
    <row r="17" spans="1:5">
      <c r="A17" s="67" t="s">
        <v>56</v>
      </c>
      <c r="B17" s="77">
        <v>70000</v>
      </c>
      <c r="C17" s="78">
        <v>0</v>
      </c>
      <c r="D17" s="68">
        <v>0</v>
      </c>
    </row>
    <row r="18" spans="1:5">
      <c r="A18" s="71" t="s">
        <v>55</v>
      </c>
      <c r="B18" s="33"/>
      <c r="C18" s="32"/>
      <c r="D18" s="34">
        <f>B62</f>
        <v>6000</v>
      </c>
      <c r="E18" s="56" t="s">
        <v>45</v>
      </c>
    </row>
    <row r="19" spans="1:5">
      <c r="A19" s="71" t="s">
        <v>15</v>
      </c>
      <c r="B19" s="33">
        <v>4000</v>
      </c>
      <c r="C19" s="32"/>
      <c r="D19" s="34">
        <f>B19+C19</f>
        <v>4000</v>
      </c>
    </row>
    <row r="20" spans="1:5">
      <c r="A20" s="71"/>
      <c r="B20" s="38">
        <f>SUM(B16:B19)</f>
        <v>194000</v>
      </c>
      <c r="C20" s="37">
        <f>SUM(C16:C19)</f>
        <v>90000</v>
      </c>
      <c r="D20" s="39">
        <f>SUM(D16:D19)</f>
        <v>220000</v>
      </c>
    </row>
    <row r="21" spans="1:5">
      <c r="A21" s="70" t="s">
        <v>16</v>
      </c>
      <c r="B21" s="33"/>
      <c r="C21" s="32"/>
    </row>
    <row r="22" spans="1:5">
      <c r="A22" s="25" t="s">
        <v>17</v>
      </c>
      <c r="B22" s="33">
        <v>55000</v>
      </c>
      <c r="C22" s="32">
        <v>34000</v>
      </c>
      <c r="D22" s="34">
        <f>B22+C22</f>
        <v>89000</v>
      </c>
    </row>
    <row r="23" spans="1:5">
      <c r="A23" s="25" t="s">
        <v>18</v>
      </c>
      <c r="B23" s="33"/>
      <c r="C23" s="32"/>
      <c r="D23" s="34">
        <f>B23+C23</f>
        <v>0</v>
      </c>
    </row>
    <row r="24" spans="1:5">
      <c r="A24" s="52" t="s">
        <v>19</v>
      </c>
      <c r="B24" s="33">
        <v>8000</v>
      </c>
      <c r="C24" s="32"/>
      <c r="D24" s="42">
        <v>0</v>
      </c>
    </row>
    <row r="25" spans="1:5">
      <c r="A25" s="25" t="s">
        <v>20</v>
      </c>
      <c r="B25" s="33">
        <v>30000</v>
      </c>
      <c r="C25" s="32">
        <v>18000</v>
      </c>
      <c r="D25" s="34">
        <f>B25+C25</f>
        <v>48000</v>
      </c>
    </row>
    <row r="26" spans="1:5">
      <c r="A26" s="25" t="s">
        <v>21</v>
      </c>
      <c r="B26" s="33">
        <v>20000</v>
      </c>
      <c r="C26" s="32">
        <v>5000</v>
      </c>
      <c r="D26" s="34">
        <f>B26+C26</f>
        <v>25000</v>
      </c>
    </row>
    <row r="27" spans="1:5">
      <c r="A27" s="25"/>
      <c r="B27" s="38">
        <f>SUM(B22:B26)</f>
        <v>113000</v>
      </c>
      <c r="C27" s="37">
        <f>SUM(C22:C26)</f>
        <v>57000</v>
      </c>
      <c r="D27" s="39">
        <f>SUM(D22:D26)</f>
        <v>162000</v>
      </c>
    </row>
    <row r="28" spans="1:5" ht="13.5" thickBot="1">
      <c r="A28" s="72" t="s">
        <v>22</v>
      </c>
      <c r="B28" s="47">
        <f>B27+B20</f>
        <v>307000</v>
      </c>
      <c r="C28" s="46">
        <f>C27+C20</f>
        <v>147000</v>
      </c>
      <c r="D28" s="45">
        <f>D27+D20</f>
        <v>382000</v>
      </c>
    </row>
    <row r="29" spans="1:5">
      <c r="A29" s="25"/>
      <c r="B29" s="33"/>
      <c r="C29" s="32"/>
    </row>
    <row r="30" spans="1:5">
      <c r="A30" s="69" t="s">
        <v>23</v>
      </c>
      <c r="B30" s="33"/>
      <c r="C30" s="32"/>
    </row>
    <row r="31" spans="1:5">
      <c r="A31" s="70" t="s">
        <v>24</v>
      </c>
      <c r="B31" s="33"/>
      <c r="C31" s="32"/>
    </row>
    <row r="32" spans="1:5">
      <c r="A32" s="70" t="s">
        <v>25</v>
      </c>
      <c r="B32" s="33"/>
      <c r="C32" s="32"/>
    </row>
    <row r="33" spans="1:5">
      <c r="A33" s="25" t="s">
        <v>26</v>
      </c>
      <c r="B33" s="33">
        <v>-200000</v>
      </c>
      <c r="C33" s="32"/>
      <c r="D33" s="34">
        <f>B33+C33</f>
        <v>-200000</v>
      </c>
    </row>
    <row r="34" spans="1:5">
      <c r="A34" s="1" t="s">
        <v>27</v>
      </c>
      <c r="B34" s="79"/>
      <c r="C34" s="78">
        <v>-80000</v>
      </c>
      <c r="D34" s="80">
        <v>0</v>
      </c>
    </row>
    <row r="35" spans="1:5">
      <c r="A35" s="25" t="s">
        <v>28</v>
      </c>
      <c r="B35" s="33">
        <v>-62000</v>
      </c>
      <c r="C35" s="32">
        <v>-45000</v>
      </c>
      <c r="D35" s="34">
        <f>B69</f>
        <v>-98000</v>
      </c>
      <c r="E35" s="56" t="s">
        <v>50</v>
      </c>
    </row>
    <row r="36" spans="1:5">
      <c r="A36" s="70" t="s">
        <v>29</v>
      </c>
      <c r="B36" s="33"/>
      <c r="C36" s="32"/>
      <c r="D36" s="39">
        <f>B55</f>
        <v>-25000</v>
      </c>
      <c r="E36" s="56" t="s">
        <v>41</v>
      </c>
    </row>
    <row r="37" spans="1:5">
      <c r="A37" s="25"/>
      <c r="B37" s="38">
        <f>SUM(B33:B35)</f>
        <v>-262000</v>
      </c>
      <c r="C37" s="37">
        <f>SUM(C33:C35)</f>
        <v>-125000</v>
      </c>
      <c r="D37" s="36">
        <f>SUM(D33:D36)</f>
        <v>-323000</v>
      </c>
    </row>
    <row r="38" spans="1:5">
      <c r="A38" s="70" t="s">
        <v>30</v>
      </c>
      <c r="B38" s="33"/>
      <c r="C38" s="32"/>
    </row>
    <row r="39" spans="1:5">
      <c r="A39" s="70" t="s">
        <v>31</v>
      </c>
      <c r="B39" s="33"/>
      <c r="C39" s="32"/>
    </row>
    <row r="40" spans="1:5">
      <c r="A40" s="25" t="s">
        <v>32</v>
      </c>
      <c r="B40" s="33"/>
      <c r="C40" s="32">
        <v>-2000</v>
      </c>
      <c r="D40" s="34">
        <f>B40+C40</f>
        <v>-2000</v>
      </c>
    </row>
    <row r="41" spans="1:5">
      <c r="A41" s="70" t="s">
        <v>33</v>
      </c>
      <c r="B41" s="33"/>
      <c r="C41" s="32"/>
      <c r="D41" s="34"/>
    </row>
    <row r="42" spans="1:5">
      <c r="A42" s="25" t="s">
        <v>34</v>
      </c>
      <c r="B42" s="33"/>
      <c r="C42" s="41"/>
      <c r="D42" s="34">
        <f>B42+C42</f>
        <v>0</v>
      </c>
    </row>
    <row r="43" spans="1:5">
      <c r="A43" s="25" t="s">
        <v>35</v>
      </c>
      <c r="B43" s="33"/>
      <c r="C43" s="41">
        <v>-8000</v>
      </c>
      <c r="D43" s="34">
        <v>0</v>
      </c>
    </row>
    <row r="44" spans="1:5">
      <c r="A44" s="25" t="s">
        <v>36</v>
      </c>
      <c r="B44" s="33">
        <v>-35000</v>
      </c>
      <c r="C44" s="41">
        <v>-12000</v>
      </c>
      <c r="D44" s="34">
        <f>B44+C44</f>
        <v>-47000</v>
      </c>
    </row>
    <row r="45" spans="1:5">
      <c r="A45" s="25" t="s">
        <v>37</v>
      </c>
      <c r="B45" s="33">
        <v>-10000</v>
      </c>
      <c r="C45" s="41"/>
      <c r="D45" s="34">
        <f>B45+C45</f>
        <v>-10000</v>
      </c>
    </row>
    <row r="46" spans="1:5">
      <c r="A46" s="25"/>
      <c r="B46" s="38">
        <f>SUM(B43:B45)</f>
        <v>-45000</v>
      </c>
      <c r="C46" s="37">
        <f>SUM(C40:C45)</f>
        <v>-22000</v>
      </c>
      <c r="D46" s="39">
        <f>SUM(D40:D45)</f>
        <v>-59000</v>
      </c>
    </row>
    <row r="47" spans="1:5" ht="13.5" thickBot="1">
      <c r="A47" s="72" t="s">
        <v>38</v>
      </c>
      <c r="B47" s="47">
        <f>B46+B37</f>
        <v>-307000</v>
      </c>
      <c r="C47" s="46">
        <f>C46+C37</f>
        <v>-147000</v>
      </c>
      <c r="D47" s="45">
        <f>D46+D37</f>
        <v>-382000</v>
      </c>
    </row>
    <row r="48" spans="1:5">
      <c r="A48" s="73" t="s">
        <v>39</v>
      </c>
      <c r="B48" s="53">
        <f>B28+B47</f>
        <v>0</v>
      </c>
      <c r="C48" s="49">
        <f>C28+C47</f>
        <v>0</v>
      </c>
      <c r="D48" s="42">
        <f>SUM(D16:D47)</f>
        <v>0</v>
      </c>
    </row>
    <row r="49" spans="1:16">
      <c r="B49" s="34"/>
    </row>
    <row r="50" spans="1:16">
      <c r="A50" s="54" t="s">
        <v>40</v>
      </c>
      <c r="G50" s="1"/>
      <c r="H50" s="1"/>
      <c r="I50" s="55"/>
      <c r="J50" s="1"/>
      <c r="K50" s="1"/>
      <c r="L50" s="1"/>
      <c r="M50" s="1"/>
      <c r="N50" s="1"/>
      <c r="O50" s="1"/>
      <c r="P50" s="1"/>
    </row>
    <row r="51" spans="1:16">
      <c r="A51" s="56" t="s">
        <v>41</v>
      </c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A52" s="54" t="s">
        <v>42</v>
      </c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>
      <c r="A53" s="57" t="s">
        <v>43</v>
      </c>
      <c r="B53" s="34">
        <f>C37</f>
        <v>-125000</v>
      </c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>
      <c r="A54" s="57" t="s">
        <v>44</v>
      </c>
      <c r="B54" s="58">
        <v>0.2</v>
      </c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>
      <c r="A55" s="59" t="s">
        <v>42</v>
      </c>
      <c r="B55" s="39">
        <f>B54*B53</f>
        <v>-25000</v>
      </c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>
      <c r="A56" s="54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>
      <c r="A57" s="56" t="s">
        <v>45</v>
      </c>
    </row>
    <row r="58" spans="1:16">
      <c r="A58" s="54" t="s">
        <v>51</v>
      </c>
    </row>
    <row r="59" spans="1:16">
      <c r="A59" s="2" t="s">
        <v>52</v>
      </c>
      <c r="B59" s="34">
        <f>B17</f>
        <v>70000</v>
      </c>
    </row>
    <row r="60" spans="1:16">
      <c r="A60" s="2" t="s">
        <v>53</v>
      </c>
      <c r="B60" s="34">
        <f>20%*-C34</f>
        <v>16000</v>
      </c>
    </row>
    <row r="61" spans="1:16">
      <c r="A61" s="2" t="s">
        <v>54</v>
      </c>
      <c r="B61" s="34">
        <f>C34</f>
        <v>-80000</v>
      </c>
    </row>
    <row r="62" spans="1:16">
      <c r="A62" s="59" t="s">
        <v>51</v>
      </c>
      <c r="B62" s="39">
        <f>SUM(B59:B61)</f>
        <v>6000</v>
      </c>
    </row>
    <row r="63" spans="1:16">
      <c r="A63" s="59"/>
      <c r="B63" s="39"/>
    </row>
    <row r="64" spans="1:16">
      <c r="A64" s="56" t="s">
        <v>50</v>
      </c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>
      <c r="A65" s="54" t="s">
        <v>46</v>
      </c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>
      <c r="A66" s="2" t="s">
        <v>47</v>
      </c>
      <c r="B66" s="34">
        <f>B35</f>
        <v>-62000</v>
      </c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>
      <c r="A67" s="2" t="s">
        <v>48</v>
      </c>
      <c r="B67" s="34">
        <f>C35*80%</f>
        <v>-36000</v>
      </c>
    </row>
    <row r="68" spans="1:16">
      <c r="A68" s="60" t="s">
        <v>49</v>
      </c>
    </row>
    <row r="69" spans="1:16">
      <c r="A69" s="59" t="s">
        <v>46</v>
      </c>
      <c r="B69" s="39">
        <f>SUM(B66:B67)</f>
        <v>-98000</v>
      </c>
    </row>
  </sheetData>
  <mergeCells count="1">
    <mergeCell ref="A11:C11"/>
  </mergeCells>
  <pageMargins left="0.7" right="0.7" top="0.78740157499999996" bottom="0.78740157499999996" header="0.3" footer="0.3"/>
  <pageSetup paperSize="8" orientation="landscape" r:id="rId1"/>
  <headerFooter>
    <oddHeader>&amp;Lwww.IFRSbox.com&amp;C&amp;"Arial,Bold"Example 4: How to consolidate
(Exam-style solution)&amp;"Arial,Regular"
&amp;RConsolidation/Group Accounts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Consolidation</vt:lpstr>
      <vt:lpstr>Consolidation-exam style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Silvia</cp:lastModifiedBy>
  <dcterms:created xsi:type="dcterms:W3CDTF">2014-09-22T11:45:12Z</dcterms:created>
  <dcterms:modified xsi:type="dcterms:W3CDTF">2014-09-23T09:24:43Z</dcterms:modified>
</cp:coreProperties>
</file>